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4_TIEFBAU + FREIRAUM\02_FREIRAUM\RENATURIERUNGEN_UMWELT\Biotopverbundplanung\Ausschreibungsunterlagen\"/>
    </mc:Choice>
  </mc:AlternateContent>
  <bookViews>
    <workbookView xWindow="0" yWindow="0" windowWidth="26205" windowHeight="12585"/>
  </bookViews>
  <sheets>
    <sheet name="BV-Kalkulationstabelle" sheetId="7" r:id="rId1"/>
    <sheet name="BV-Datengrundlagen" sheetId="2" r:id="rId2"/>
    <sheet name="RahmenbedingungenGemeinde" sheetId="6" r:id="rId3"/>
    <sheet name="BV-Zuschlagskriterien" sheetId="3" r:id="rId4"/>
    <sheet name="Preiswertung" sheetId="4" r:id="rId5"/>
    <sheet name="PreiswertungDemo" sheetId="5" r:id="rId6"/>
  </sheets>
  <calcPr calcId="162913"/>
</workbook>
</file>

<file path=xl/calcChain.xml><?xml version="1.0" encoding="utf-8"?>
<calcChain xmlns="http://schemas.openxmlformats.org/spreadsheetml/2006/main">
  <c r="E51" i="7" l="1"/>
  <c r="E50" i="7"/>
  <c r="E49" i="7"/>
  <c r="E104" i="7"/>
  <c r="E103" i="7"/>
  <c r="E102" i="7"/>
  <c r="D105" i="7"/>
  <c r="E107" i="7"/>
  <c r="D110" i="7"/>
  <c r="E109" i="7"/>
  <c r="E108" i="7"/>
  <c r="E101" i="7"/>
  <c r="E100" i="7"/>
  <c r="E99" i="7"/>
  <c r="E98" i="7"/>
  <c r="E97" i="7"/>
  <c r="E96" i="7"/>
  <c r="E95" i="7"/>
  <c r="E94" i="7"/>
  <c r="E105" i="7" s="1"/>
  <c r="E93" i="7"/>
  <c r="D91" i="7"/>
  <c r="E87" i="7"/>
  <c r="E86" i="7"/>
  <c r="E85" i="7"/>
  <c r="E84" i="7"/>
  <c r="E83" i="7"/>
  <c r="E82" i="7"/>
  <c r="E81" i="7"/>
  <c r="E80" i="7"/>
  <c r="E79" i="7"/>
  <c r="E78" i="7"/>
  <c r="E77" i="7"/>
  <c r="E76" i="7"/>
  <c r="D74" i="7"/>
  <c r="E73" i="7"/>
  <c r="E72" i="7"/>
  <c r="E71" i="7"/>
  <c r="E70" i="7"/>
  <c r="E69" i="7"/>
  <c r="E68" i="7"/>
  <c r="E67" i="7"/>
  <c r="E66" i="7"/>
  <c r="E65" i="7"/>
  <c r="E64" i="7"/>
  <c r="E63" i="7"/>
  <c r="E62" i="7"/>
  <c r="E61" i="7"/>
  <c r="E60" i="7"/>
  <c r="E59" i="7"/>
  <c r="D57" i="7"/>
  <c r="E56" i="7"/>
  <c r="E55" i="7"/>
  <c r="E54" i="7"/>
  <c r="D52" i="7"/>
  <c r="E48" i="7"/>
  <c r="E47" i="7"/>
  <c r="E46" i="7"/>
  <c r="E45" i="7"/>
  <c r="E44" i="7"/>
  <c r="E43" i="7"/>
  <c r="D41" i="7"/>
  <c r="E40" i="7"/>
  <c r="E39" i="7"/>
  <c r="E38" i="7"/>
  <c r="E37" i="7"/>
  <c r="E36" i="7"/>
  <c r="E35" i="7"/>
  <c r="E34" i="7"/>
  <c r="E33" i="7"/>
  <c r="E32" i="7"/>
  <c r="E31" i="7"/>
  <c r="E30" i="7"/>
  <c r="E29" i="7"/>
  <c r="E28" i="7"/>
  <c r="E27" i="7"/>
  <c r="E26" i="7"/>
  <c r="E25" i="7"/>
  <c r="E24" i="7"/>
  <c r="E23" i="7"/>
  <c r="E22" i="7"/>
  <c r="E21" i="7"/>
  <c r="E20" i="7"/>
  <c r="E19" i="7"/>
  <c r="E18" i="7"/>
  <c r="E17" i="7"/>
  <c r="E41" i="7" s="1"/>
  <c r="D15" i="7"/>
  <c r="E14" i="7"/>
  <c r="E13" i="7"/>
  <c r="E12" i="7"/>
  <c r="E15" i="7" s="1"/>
  <c r="E74" i="7" l="1"/>
  <c r="E57" i="7"/>
  <c r="E52" i="7"/>
  <c r="E111" i="7" s="1"/>
  <c r="E91" i="7"/>
  <c r="E110" i="7"/>
  <c r="E112" i="7" l="1"/>
  <c r="E113" i="7" s="1"/>
  <c r="E114" i="7" l="1"/>
  <c r="E115" i="7"/>
  <c r="B12" i="5" l="1"/>
  <c r="C9" i="5" s="1"/>
  <c r="B14" i="4"/>
  <c r="C11" i="4" s="1"/>
  <c r="H31" i="3"/>
  <c r="H25" i="3"/>
  <c r="E25" i="3"/>
  <c r="E15" i="3"/>
  <c r="E34" i="3" s="1"/>
  <c r="B15" i="3"/>
  <c r="B12" i="3"/>
  <c r="C6" i="5" l="1"/>
  <c r="C7" i="5"/>
  <c r="C8" i="5"/>
  <c r="C10" i="5"/>
  <c r="H34" i="3"/>
  <c r="C8" i="4"/>
  <c r="C12" i="4"/>
  <c r="C9" i="4"/>
  <c r="C10" i="4"/>
</calcChain>
</file>

<file path=xl/sharedStrings.xml><?xml version="1.0" encoding="utf-8"?>
<sst xmlns="http://schemas.openxmlformats.org/spreadsheetml/2006/main" count="497" uniqueCount="297">
  <si>
    <t>Alle grün hinterlegten Felder sind auszufüllen.</t>
  </si>
  <si>
    <t xml:space="preserve">Für die Leistungen gelten folgende Stundensätze </t>
  </si>
  <si>
    <t>Honorarberechnung Leistungen</t>
  </si>
  <si>
    <t>Leistungsposition (LP)</t>
  </si>
  <si>
    <t xml:space="preserve">Leistungsbezeichnung </t>
  </si>
  <si>
    <t>Zeitaufwand, Stundensatz</t>
  </si>
  <si>
    <t>Zeitaufwand [h]</t>
  </si>
  <si>
    <t>Betrag [€]</t>
  </si>
  <si>
    <t>1</t>
  </si>
  <si>
    <t xml:space="preserve">Summe LP 1 (Netto): </t>
  </si>
  <si>
    <t xml:space="preserve">2 </t>
  </si>
  <si>
    <t>Auswertung von Datengrundlagen</t>
  </si>
  <si>
    <t>2.1</t>
  </si>
  <si>
    <t>2.2</t>
  </si>
  <si>
    <t xml:space="preserve">Auswertung fachbezogener Planungen und Gutachten und Befragung von Gebietskennern </t>
  </si>
  <si>
    <t>2.3</t>
  </si>
  <si>
    <t>2.5</t>
  </si>
  <si>
    <t>Auswertung von Planungen anderer Fachrichtungen</t>
  </si>
  <si>
    <t>2.6</t>
  </si>
  <si>
    <t>Auswertung der Eigentumsverhältnisse</t>
  </si>
  <si>
    <t>2.7</t>
  </si>
  <si>
    <t>Ableitung von räumlichen Schwerpunktbereichen</t>
  </si>
  <si>
    <t>2.8</t>
  </si>
  <si>
    <t xml:space="preserve">Summe LP 2 (netto): </t>
  </si>
  <si>
    <t>3</t>
  </si>
  <si>
    <t>Geländebegehung</t>
  </si>
  <si>
    <t>3.1</t>
  </si>
  <si>
    <t>vor-Ort-Überprüfung der für den Biopverbund geeigneten Flächen, Ableitung des Handlungsbedarfs und Konkretisierung der Schwerpunkträume.</t>
  </si>
  <si>
    <t>3.2</t>
  </si>
  <si>
    <t>vor-Ort-Überprüfung der Fließgewässer und Suchbereiche für Auenentwicklung, Einschätzung Entwicklungspotenzial und Machbarkeit</t>
  </si>
  <si>
    <t xml:space="preserve">Summe LP 3 (netto): </t>
  </si>
  <si>
    <t>4</t>
  </si>
  <si>
    <t>Bestandsplan</t>
  </si>
  <si>
    <t>4.1</t>
  </si>
  <si>
    <t xml:space="preserve">Summe LP 4 (netto): </t>
  </si>
  <si>
    <t>5</t>
  </si>
  <si>
    <t>Maßnahmenkonzept</t>
  </si>
  <si>
    <t>5.1</t>
  </si>
  <si>
    <t>5.2</t>
  </si>
  <si>
    <t>5.3</t>
  </si>
  <si>
    <t xml:space="preserve">Summe LP 5 (netto): </t>
  </si>
  <si>
    <t>6</t>
  </si>
  <si>
    <t xml:space="preserve"> Bericht und Dokumentation</t>
  </si>
  <si>
    <t>6.1</t>
  </si>
  <si>
    <t>6.2</t>
  </si>
  <si>
    <t>Ausdruck: 
- Projektbericht (gebunden)
- Maßnahmenliste  (gebunden) 
- Steckbriefe (gebunden)
- Karten (maßstabsgerecht, gefaltet)
je Papierausfertigung</t>
  </si>
  <si>
    <t>Pauschale</t>
  </si>
  <si>
    <t xml:space="preserve">Summe LP 6 (netto): </t>
  </si>
  <si>
    <t>7</t>
  </si>
  <si>
    <t>Beteiligung/Termine</t>
  </si>
  <si>
    <t>7.1</t>
  </si>
  <si>
    <t>7.2</t>
  </si>
  <si>
    <t xml:space="preserve">Summe LP 7 (netto): </t>
  </si>
  <si>
    <t>8</t>
  </si>
  <si>
    <t>Erste Umsetzungen</t>
  </si>
  <si>
    <t>Auswahl und beratende Begleitung von zwei Umsetzungsmaßnahmen in Abstimmung mit Gemeinde, Biotopverbundbotschafter, UNB und lokalen Akteuren
Abrechnung nach genehmigtem Zusatzaufwand. Für die Angebotswertung sind 16 h zu kalkulieren.</t>
  </si>
  <si>
    <t xml:space="preserve">Summe LP 8 (netto): </t>
  </si>
  <si>
    <t>Summe LP 1 bis 8 (netto)</t>
  </si>
  <si>
    <t>Nebenkostenpauschale</t>
  </si>
  <si>
    <r>
      <rPr>
        <b/>
        <sz val="10"/>
        <rFont val="Arial"/>
        <family val="2"/>
      </rPr>
      <t>%</t>
    </r>
    <r>
      <rPr>
        <sz val="10"/>
        <rFont val="Arial"/>
        <family val="2"/>
      </rPr>
      <t xml:space="preserve"> (Prozentzahl bitte ausfüllen!)</t>
    </r>
  </si>
  <si>
    <t>Summe (netto)</t>
  </si>
  <si>
    <t>Mehrwertsteuer</t>
  </si>
  <si>
    <t>Gesamtsumme (brutto)</t>
  </si>
  <si>
    <t>nur im Ausdruck auszufüllen</t>
  </si>
  <si>
    <t>Ort, Datum</t>
  </si>
  <si>
    <t>rechtsverbindliche Unterschrift des Bieters</t>
  </si>
  <si>
    <t>Erarbeitung eines Maßnahmenkonzeptes für den kommunalen Biotopverbund</t>
  </si>
  <si>
    <t>5.4</t>
  </si>
  <si>
    <t xml:space="preserve">Ausschreibungformular LUBW 2021 </t>
  </si>
  <si>
    <t>6.3</t>
  </si>
  <si>
    <t xml:space="preserve">Erstellung eines Projektberichts </t>
  </si>
  <si>
    <t>Erstellung eines Maßnahmenplans (1:10.000)</t>
  </si>
  <si>
    <t>Auswertung der vorliegenden Biotopverbunddaten, ggf. Ergänzung und Plausibilisierung</t>
  </si>
  <si>
    <r>
      <t xml:space="preserve">Zusammenstellung von Datengrundlagen und Abgrenzung des Bearbeitungsgebietes
</t>
    </r>
    <r>
      <rPr>
        <b/>
        <i/>
        <sz val="10"/>
        <rFont val="Arial"/>
        <family val="2"/>
      </rPr>
      <t xml:space="preserve">* </t>
    </r>
    <r>
      <rPr>
        <i/>
        <sz val="10"/>
        <rFont val="Arial"/>
        <family val="2"/>
      </rPr>
      <t>Terminteilnahme siehe Pos. 7</t>
    </r>
  </si>
  <si>
    <t xml:space="preserve">Erstellung eines Bestandsplans (1:10.000) </t>
  </si>
  <si>
    <t>Erstellung der überarbeiteten Abgabefassung gem. dem Rücklauf zur Prüffassung (Text und Karten)</t>
  </si>
  <si>
    <t>digitale Datenübergabe</t>
  </si>
  <si>
    <t>2.4</t>
  </si>
  <si>
    <t>Anpassung der Zielartenliste</t>
  </si>
  <si>
    <t xml:space="preserve">Ermittlung von Differenzflächen und Standortpotenzialen </t>
  </si>
  <si>
    <r>
      <t xml:space="preserve">Unterlagen zur Abstimmung der Schwerpunktsetzung und für Scoping bzgl. Erforderlichkeit / Umfang von Erfassungen
</t>
    </r>
    <r>
      <rPr>
        <i/>
        <sz val="10"/>
        <rFont val="Arial"/>
        <family val="2"/>
      </rPr>
      <t xml:space="preserve">
* Terminteilnahme siehe Pos. 7</t>
    </r>
  </si>
  <si>
    <t xml:space="preserve">Maßnahmenliste: Festlegung von flächenkonkreten Biotopverbundmaßnahmen in Abstimmung mit dem Biotopverbundbotschafter beim LEV und der Gemeinde </t>
  </si>
  <si>
    <t>Erstellung von Maßnahmensteckbriefen in Abstimmung mit dem Biotopverbundbotschafter beim LEV und der Gemeinde  
Zu kalkulieren sind zunächst 10 Steckbriefe.</t>
  </si>
  <si>
    <t>Erstellung weiterer Maßnahmensteckbriefe gem. Pos. 5.4
je Steckbrief</t>
  </si>
  <si>
    <r>
      <rPr>
        <b/>
        <sz val="10"/>
        <rFont val="Arial"/>
        <family val="2"/>
      </rPr>
      <t>Beteiligung weiterer Akteure</t>
    </r>
    <r>
      <rPr>
        <sz val="10"/>
        <rFont val="Arial"/>
        <family val="2"/>
      </rPr>
      <t xml:space="preserve">
Abstimmung mit Fachbehörden:
Pos. 1 Abstimmungstermin Bearbeitungsgebiet
Pos. 2.8 Abstimmungstermin Schwerpunktsetzung / Scoping
3 Veranstaltungen zur Projektinformation in der Öffentlichkeit
Es sind 5 Veranstaltungen mit jeweils 4 h Terminzeit zu veranschlagen, Organisation und Durchführung, Anfahrtszeiten sowie Vor- und Nachbereitung sind ebenfalls einzukalkulieren.</t>
    </r>
  </si>
  <si>
    <t>Termine zur Abstimmung mit dem Auftraggeber
Es sind 3 Termine mit jeweils 2 h Terminzeit zu veranschlagen, Organisation und Durchführung, Anfahrtszeiten sowie Vor- und Nachbereitung sind ebenfalls einzukalkulieren.</t>
  </si>
  <si>
    <t>vor-Ort-Termin mit Flächeneigentümern und Gebietskennern bzw. i. R. der Öffentlichkeitsarbeit
Es sind 2 Termine mit jeweils 4 h Terminzeit zu veranschlagen, Anfahrtszeiten sowie Vor- und Nachbereitung sind ebenfalls einzukalkulieren.</t>
  </si>
  <si>
    <t>Zuschlagskriterien (Vorschlag) für kommunale Biotopverbundplanungen im Bereich der Unterschwellenvergabeverordnung UVgO</t>
  </si>
  <si>
    <t>Legende (Ausfüllhilfe)</t>
  </si>
  <si>
    <t xml:space="preserve">Zu den Kriterien 1 - 4 ist eine schriftliche Darstellung (max. 10 Seiten) bei Referenzen mit Angabe des Auftraggebers (Kontaktdaten) und des Auftragsvolumens abzugeben. </t>
  </si>
  <si>
    <t>keine Nennung :</t>
  </si>
  <si>
    <t>0 Punkte</t>
  </si>
  <si>
    <t>tlw. erfüllt:</t>
  </si>
  <si>
    <t>anteilige Punktvergabe</t>
  </si>
  <si>
    <t>auf ein oder mehrere Projektreferenzen bzw. auf alle Bearbeiter zutreffend</t>
  </si>
  <si>
    <t>volle Punktzahl</t>
  </si>
  <si>
    <t>von Gemeinde auszufüllen:</t>
  </si>
  <si>
    <t>1. Leistungsfähigkeit des Bieters</t>
  </si>
  <si>
    <t>Bedingung</t>
  </si>
  <si>
    <t>max. Punkte</t>
  </si>
  <si>
    <t>max. Punktsumme</t>
  </si>
  <si>
    <t>Bewertung Bieter</t>
  </si>
  <si>
    <t>Punktsumme Bieter</t>
  </si>
  <si>
    <r>
      <rPr>
        <b/>
        <sz val="12"/>
        <rFont val="Calibri"/>
        <family val="2"/>
      </rPr>
      <t>Ausschlußkriterium</t>
    </r>
    <r>
      <rPr>
        <sz val="12"/>
        <rFont val="Calibri"/>
        <family val="2"/>
      </rPr>
      <t>: Ausstattung des Büros mit einem GIS-Programm oder vergleichbar, wenn die Datenübergabe entsprechend Leistungsbeschreibung gewährleistet ist</t>
    </r>
  </si>
  <si>
    <t>erfüllt?</t>
  </si>
  <si>
    <t>Darstellung der Aufgabenaufteilung im Team, Mitarbeiterkapazitäten  im Auftragsfall, Maßnahmen zum Qualitäts- und Zeitmanagement</t>
  </si>
  <si>
    <t>2. Fachliche Referenzen des Bieters</t>
  </si>
  <si>
    <t xml:space="preserve">Qualität vergleichbarer realisierter oder in Umsetzung befindlicher Referenzprojekte mit folgenden Inhalten: komplexe Naturschutzplanungen (Vegetation und Fauna) unter Berücksichtigung funktionaler Zusammenhänge, Entwicklungskonzepte, Wiedervernetzung, Biotopverbundplanung auf Landes-Kreis-Gemeindeebene vorrangig aus den letzten 5 Jahren. </t>
  </si>
  <si>
    <t>3. Fachliche Referenzen der Projektbearbeiter</t>
  </si>
  <si>
    <t>Namentliche Benennung des Projektleiters und der Mitarbeiter, die für die inhaltliche Bearbeitung des Projekts verantwortlich sein werden. Die fachlichen Referenzen sind je Person zu benennen. Das Team wird bewertet. Es müssen folgende Referenzen aus den letzten 10 Jahren nachgewiesen werden:</t>
  </si>
  <si>
    <t>Biotopverbundplanung auf Landes-, Kreis- oder Gemeindeebene oder vergleichbar</t>
  </si>
  <si>
    <t>Spezielle Erfahrungen der Fachexpert/-innen zu Tiergruppen (Kartierung, Artenschutzkonzepte, Wiedervernetzungsmaßnahmen oder vergleichbar)</t>
  </si>
  <si>
    <t>Spezielle Erfahrungen der Fachexpert/-innen in Bezug auf Gewässer und Auen (z.B Gewässerentwicklungsplanung, Auenentwicklung oder vergleichgbar)</t>
  </si>
  <si>
    <t>Spezielle Erfahrungen der Fachexpert/-innen in Bezug auf Offenland-Vegetationstypen, z.B. Offenland-Biotopkartierung oder FFH-Mähwíesen oder vergleichbar</t>
  </si>
  <si>
    <t>Erfahrung in der Umsetzung von Naturschutzmaßnahmen, inbesondere in Kooperation mit Landwirten, lokalen Akteuren, Naturschutzverbänden und Kommunen. Erfahrung mit Moderationstechniken und der Steuerung von Arbeitskreisen</t>
  </si>
  <si>
    <t>Spezielle Erfahrungen der Fachexpert/innen im Bereich GIS, Datenbanken (Nennung von Projekten, die im Hinblick auf die Komplexität und fachliche inhalte mit den zu vergebenden Projekt vergleichbar sind.</t>
  </si>
  <si>
    <t>4. Kenntnis des Naturraums Bieters/der Projektbearbeiter</t>
  </si>
  <si>
    <t>Bonus</t>
  </si>
  <si>
    <t xml:space="preserve">nachgewiesen durch Projektreferenzen für landschaftsökologische Planungen im gleichen Naturraum oder vergleichbarer Naturräume (in der Regel 3. Ordnung) aus den letzten 10 Jahren </t>
  </si>
  <si>
    <t>(max. 20%)</t>
  </si>
  <si>
    <t>Erarbeitung Landschaftsplan oder vergleichbar</t>
  </si>
  <si>
    <t xml:space="preserve">Schutzgebietsplanungen bzw. landschaftsökologische Gutachten, Managementplanungen oder Umsetzungsprojekte sowie Gewässerentwicklungspläne </t>
  </si>
  <si>
    <t xml:space="preserve">Vegetationskartierungen wie z.B. Offenland-Biotopkartierung, FFH-Mähwiesen-Kartierung oder vergleichbare Arbeiten </t>
  </si>
  <si>
    <t>5. Honorar</t>
  </si>
  <si>
    <t>Bewertung gem. Anlage Preis, siehe weitere Tabellenblätter. Die Preisbewertung ist nicht linear!</t>
  </si>
  <si>
    <t>max. mögliche Punktsumme:</t>
  </si>
  <si>
    <t>Punktsumme Bieter:</t>
  </si>
  <si>
    <t>Preisbewertungsschema - nicht lineare Preiswertung</t>
  </si>
  <si>
    <t>Angebot</t>
  </si>
  <si>
    <t>Preis 
[€]</t>
  </si>
  <si>
    <t>Punkte</t>
  </si>
  <si>
    <t>A1</t>
  </si>
  <si>
    <t>A2</t>
  </si>
  <si>
    <t>A3</t>
  </si>
  <si>
    <t>A4</t>
  </si>
  <si>
    <t>A5</t>
  </si>
  <si>
    <t>A-min</t>
  </si>
  <si>
    <t>(niedrigster Preis)</t>
  </si>
  <si>
    <t>Wertung</t>
  </si>
  <si>
    <t>(maximale Wertung)</t>
  </si>
  <si>
    <t>Das Preisangebot mit dem geringsten – ggf. bereinigten - Gesamtpreis erhält die
maximal mögliche Punktzahl (25). Die Punktzahlen der übrigen geöffneten
Preisangebote ergeben sich aus der Division des bereinigten Gesamtpreises des niedrigsten
Angebots durch den bereinigten Gesamtpreis des jeweiligen anderen Angebots und
anschließende Multiplikation mit der maximal möglichen Punktzahl.</t>
  </si>
  <si>
    <t>Angaben zu Besonderheiten in der Gemeinde:</t>
  </si>
  <si>
    <t>Flächen mit Biotopverbundfunktion aus BV Offenland und BV Gewässerlandschaften</t>
  </si>
  <si>
    <t xml:space="preserve">Kernflächen (Offenland und Gewässerlandschaften) </t>
  </si>
  <si>
    <t>Generalwildwegeplan GWP</t>
  </si>
  <si>
    <t>☐</t>
  </si>
  <si>
    <t>Landeskonzept Wiedervernetzung</t>
  </si>
  <si>
    <t>Flächenstatistik ergänzende Angaben - Hilfskriterien</t>
  </si>
  <si>
    <t>https://www.statistik-bw.de/BevoelkGebiet/GebietFlaeche/015152xx.tab?R=GS317089</t>
  </si>
  <si>
    <t>Gemeindegebiet</t>
  </si>
  <si>
    <t>Wald</t>
  </si>
  <si>
    <t>Siedlung und Verkehr</t>
  </si>
  <si>
    <r>
      <rPr>
        <b/>
        <sz val="10"/>
        <rFont val="Arial"/>
        <family val="2"/>
      </rPr>
      <t>%</t>
    </r>
    <r>
      <rPr>
        <sz val="10"/>
        <rFont val="Arial"/>
        <family val="2"/>
      </rPr>
      <t xml:space="preserve"> (19 Prozentzahl bitte ausfüllen!)</t>
    </r>
  </si>
  <si>
    <t>LEGENDE</t>
  </si>
  <si>
    <t>grün = Eingabefelder der Gemeinde</t>
  </si>
  <si>
    <t>(x) = Datengrundlage liegt aktuell noch nicht vor</t>
  </si>
  <si>
    <t>Daten</t>
  </si>
  <si>
    <t>Format</t>
  </si>
  <si>
    <t>Zuständigkeit</t>
  </si>
  <si>
    <t>Vom Land bereitgestellter Sachstand in der Gemeinde</t>
  </si>
  <si>
    <t>Von der Gemeinde zur Verfügung gestellter Sachstand</t>
  </si>
  <si>
    <t xml:space="preserve">Links / Anmerkungen </t>
  </si>
  <si>
    <t xml:space="preserve">Fachplan Landesweiter Biotopverbund Gewässerlandschaften Stand 2021 </t>
  </si>
  <si>
    <t>Esri shape</t>
  </si>
  <si>
    <t>(x)</t>
  </si>
  <si>
    <t xml:space="preserve">Fachplan Landesweiter Biotopverbund Offenland Stand 2020 </t>
  </si>
  <si>
    <t>LUBW (online verfügbar)</t>
  </si>
  <si>
    <t>x</t>
  </si>
  <si>
    <t>https://udo.lubw.baden-wuerttemberg.de</t>
  </si>
  <si>
    <t>Fachplan Landesweiter Biotopverbund Offenland, Kernflächen 
Stand 2012</t>
  </si>
  <si>
    <t>Abgleich der Kernflächen Fachplan Landesweiter Biotopverbund Offenland 2012 und 2020 (ist in Bearbeitung)</t>
  </si>
  <si>
    <t>Landesweiter Biotopverbund Baden-Württemberg Arbeitshilfe – Zielarten Offenland</t>
  </si>
  <si>
    <t>pdf</t>
  </si>
  <si>
    <t>Landesweiter Biotopverbund Baden-Württemberg
Arbeitshilfe – Maßnahmenempfehlungen Offenland</t>
  </si>
  <si>
    <t>Aktuelle Biotopkartierungsdaten (Stand nach Dezember 2018)</t>
  </si>
  <si>
    <t>Jahr _____</t>
  </si>
  <si>
    <t>Aktuelle Mähwiesenkulisse (nach November 2019)</t>
  </si>
  <si>
    <t>Aktuelle Natura 2000-Managementpläne Lebensraumtyp-Erfassungseinheiten (nach März 2019)</t>
  </si>
  <si>
    <t>Aktuelle Natura 2000-Managementpläne Arten Lebensstätten (nach März 2019)</t>
  </si>
  <si>
    <t>https://www.lubw.baden-wuerttemberg.de/natur-und-landschaft/map-endfassungen</t>
  </si>
  <si>
    <t>Generalwildwegeplan Korridore  Mai 2010</t>
  </si>
  <si>
    <t>https://www.fva-bw.de/daten-und-tools/geodaten/open-data
https://www.fva-bw.de/daten-und-tools/geodaten/generalwildwegeplan-baden-wuerttemberg</t>
  </si>
  <si>
    <t>Landeskonzept Wiedervernetzung Amphibien 
- Liste Amphibienwanderstrecken (Stand Oktober 2020) 
- Konfliktstellen (Stand Oktober 2020) 
- Steckbriefe (Stand Oktober 2016)</t>
  </si>
  <si>
    <t>https://vm.baden-wuerttemberg.de/de/mensch-umwelt/naturschutz/wiedervernetzung/amphibienwanderstrecken/</t>
  </si>
  <si>
    <t>Landeskonzept Wiedervernetzung an Straßen
- Gesamtliste ausgewählter Wiedervernetzungsabschnitte
- Übersichtskarte Prioritäre Wiedervernetzungsabschnitte (Stand Juni 2015)
- Steckbriefe priorisierter Wiedervernetzungsabschnitte (Stand Juli 2015)</t>
  </si>
  <si>
    <t>https://vm.baden-wuerttemberg.de/de/mensch-umwelt/naturschutz/wiedervernetzung/konfliktstellen/
https://vm.baden-wuerttemberg.de/fileadmin/redaktion/m-mvi/intern/Dateien/PDF/Wiedervernetzung_Uebersichtskarte_prioritaere_Wiedervernetzungsabschnitte.pdf</t>
  </si>
  <si>
    <t>ESRI shape</t>
  </si>
  <si>
    <t xml:space="preserve">Flächen mit LPR-Verträgen bzw. FAKT-Förderung </t>
  </si>
  <si>
    <t>LEV Biotopverbundbotschafter</t>
  </si>
  <si>
    <t>wms, ESRI shape</t>
  </si>
  <si>
    <t>LGRB (wms online verfügbar, shape kostenpflichtig bestellbar)</t>
  </si>
  <si>
    <t>https://maps.lgrb-bw.de/</t>
  </si>
  <si>
    <t>Moorkataster Baden-Württemberg</t>
  </si>
  <si>
    <t xml:space="preserve">LUBW (online verfügbar) </t>
  </si>
  <si>
    <t xml:space="preserve">Verbreitung und Kenntnis der Großmuscheln </t>
  </si>
  <si>
    <t>Naturkundemuseum Suttgart</t>
  </si>
  <si>
    <t>https://www.naturkundemuseum-bw.de/forschung/zoologie/mitarbeiter-zoologie/ira-richling#c1913</t>
  </si>
  <si>
    <t>Hochwassergefahrenkarten</t>
  </si>
  <si>
    <t>wms</t>
  </si>
  <si>
    <t>Amtliches wasserwirtschaftliches Gewässernetz (AWGN)</t>
  </si>
  <si>
    <t>ESRI-shape</t>
  </si>
  <si>
    <t>Schutzgebiete</t>
  </si>
  <si>
    <t>ALKIS</t>
  </si>
  <si>
    <t>Kommune</t>
  </si>
  <si>
    <t>TK 25</t>
  </si>
  <si>
    <t>Raster</t>
  </si>
  <si>
    <t>Ortholuftbild</t>
  </si>
  <si>
    <t xml:space="preserve">Flurbilanz / Wirtschaftsfunktionen </t>
  </si>
  <si>
    <t>http://lel-bw.de/pb/,Lde/Startseite/Unsere+Themen/Geofachdaten</t>
  </si>
  <si>
    <t>Weitere Artnachweise (Landesweite Artenkartierung, Arterfassung Online, Artenschutzprogramm aus ARTIS)</t>
  </si>
  <si>
    <t>über UNB</t>
  </si>
  <si>
    <t>Landschaftsrahmenplan</t>
  </si>
  <si>
    <t>Regionalverband</t>
  </si>
  <si>
    <t>Bereits bestehende Biotopverbund- bzw. Biotopvernetzungskonzepte</t>
  </si>
  <si>
    <t>Kommune, Regionalverband, UNB</t>
  </si>
  <si>
    <t>Biodiversitätscheck</t>
  </si>
  <si>
    <t>Artkartierungen (z.B. aus Bebauungsplan)</t>
  </si>
  <si>
    <t>Gewässerentwicklungsplan</t>
  </si>
  <si>
    <t xml:space="preserve">Gewässerstrukturkartierung </t>
  </si>
  <si>
    <t>https://www.lubw.baden-wuerttemberg.de/documents/10184/521490/Karte+GeStruk_Fein_2020.pdf/27da684e-3b2c-4e70-9ebd-1a77ce6a02fd</t>
  </si>
  <si>
    <t>wasserwirtschaftliche Planungen zur Auenentwicklung und Hochwasserschutz</t>
  </si>
  <si>
    <t>über Untere Wasserbehörde und RP</t>
  </si>
  <si>
    <t>Drainagepläne</t>
  </si>
  <si>
    <t>Flurneuordnungen</t>
  </si>
  <si>
    <t>Mindestflurkonzepte</t>
  </si>
  <si>
    <t>Landschaftsplan</t>
  </si>
  <si>
    <t>Flächennutzungsplan</t>
  </si>
  <si>
    <t>Kataster der vorhandenen Ausgleichsflächen, Ersatzmaßnahmen Naturschutz, Naturschutzpflegeflächen</t>
  </si>
  <si>
    <t>Ökokontoflächen</t>
  </si>
  <si>
    <t>https://www.lubw.baden-wuerttemberg.de/natur-und-landschaft/oeffentlich-einsehbares-verzeichnis-oekokonto</t>
  </si>
  <si>
    <t>Ausgleichsflächenkonzept</t>
  </si>
  <si>
    <t xml:space="preserve">Eigentumsverhältnisse </t>
  </si>
  <si>
    <r>
      <t>Kommune, Landratsamt (UNB), Vereine, Verbände, etc</t>
    </r>
    <r>
      <rPr>
        <sz val="7"/>
        <rFont val="Arial"/>
        <family val="2"/>
      </rPr>
      <t>.</t>
    </r>
  </si>
  <si>
    <t>….</t>
  </si>
  <si>
    <t>Gebietskenner (Name)</t>
  </si>
  <si>
    <t>besondere Kenntnisse zu:</t>
  </si>
  <si>
    <t>Tel.</t>
  </si>
  <si>
    <t>email</t>
  </si>
  <si>
    <t>…</t>
  </si>
  <si>
    <t>……</t>
  </si>
  <si>
    <t>…..</t>
  </si>
  <si>
    <t xml:space="preserve">Verbreitung und Kenntnis der Fische </t>
  </si>
  <si>
    <t>Verbreitung und Kenntnis der Krebse</t>
  </si>
  <si>
    <t>Fischerei Forschungsstelle BW, Langenargen</t>
  </si>
  <si>
    <t>Fischerei Forschungsstelle BW, Langenargen und RP Referate 56</t>
  </si>
  <si>
    <t>Wissenschaftliche Mitarbeitende</t>
  </si>
  <si>
    <t>Technische Mitarbeitende</t>
  </si>
  <si>
    <t>Projektleitung</t>
  </si>
  <si>
    <t>Wiss. Mitarbeitende</t>
  </si>
  <si>
    <t>Techn. Mitarbeitende</t>
  </si>
  <si>
    <t>Datenpaket der LUBW an LEV Biotopverbundbotschafter, solange nicht online verfügbar</t>
  </si>
  <si>
    <t>Datenpaket der LUBW an LEV Biotopverbundbotschafter (3. Quartal 2021)</t>
  </si>
  <si>
    <t>über LEV Biotopverbundbotschafter erhältlich, solange nicht online verfügbar</t>
  </si>
  <si>
    <t>LUBW (online verfügbar), LEV-Biotopverbundbotschafter</t>
  </si>
  <si>
    <t>Verkehrsministerium (VM) (online verfügbar)</t>
  </si>
  <si>
    <t xml:space="preserve">Datenpaket des UM an LEV Biotopverbundbotschafter </t>
  </si>
  <si>
    <t>Umgang mit Zielarten im FP Offenland
(ist in Bearbeitung)</t>
  </si>
  <si>
    <t>LEV Biotopverbundbotschafter
(zukünftig online bei LUBW verfügbar)</t>
  </si>
  <si>
    <t>LEV Biotopverbundbotschafter (Daten von LUBW vorauss. im 3. Quartal 2021)</t>
  </si>
  <si>
    <t>LEV Biotopverbundbotschafter (vorauss.  im 3. Quartal 2021, zukünftig online bei LUBW verfügbar)</t>
  </si>
  <si>
    <t>LUBW (online verfügbar),
LEV-Biotopverbundbotschafter</t>
  </si>
  <si>
    <t>FVA,
LUBW (online verfügbar)</t>
  </si>
  <si>
    <t>Verkehrsministerium (VM)
LUBW (vorauss. 3. Quartal 2021 online verfügbar)</t>
  </si>
  <si>
    <t>Bodenkundliche Standortkarte (BK 50)</t>
  </si>
  <si>
    <t>Regionalplan, insbesondere Fachbeitrag Biotopverbund</t>
  </si>
  <si>
    <t>Kommune, Untere Wasserbehörde</t>
  </si>
  <si>
    <t>pdf
Esri shape</t>
  </si>
  <si>
    <t>LUBW
LEV-Biotopverbundbotschafter</t>
  </si>
  <si>
    <t xml:space="preserve">Bebauungspläne mit Grünordnungsplan / Umweltbericht </t>
  </si>
  <si>
    <t>kommunales oder regionales Streuobstkonzept</t>
  </si>
  <si>
    <r>
      <t>Weitere Konzepte, Gutachten, Eingriffsplanungen, etc</t>
    </r>
    <r>
      <rPr>
        <sz val="7"/>
        <rFont val="Arial"/>
        <family val="2"/>
      </rPr>
      <t>.</t>
    </r>
  </si>
  <si>
    <t>über LEV Biotopverbundbotschafter erhältlich, verfügbar vorauss. ab Ende Juli</t>
  </si>
  <si>
    <t>85,6 ha</t>
  </si>
  <si>
    <t>Nicht vorhanden (Stand 90er Jahre)</t>
  </si>
  <si>
    <t>Nicht vorhanden</t>
  </si>
  <si>
    <t>FFH Gebiet Bodenseehinterland zwischen Salem und Markdorf Jahr 2011; FFH-Gebiet Deggenhauser Tal Jahr 2020</t>
  </si>
  <si>
    <t>nicht für Gemeinde relevant</t>
  </si>
  <si>
    <r>
      <t xml:space="preserve">Die Gemeinde </t>
    </r>
    <r>
      <rPr>
        <sz val="11"/>
        <rFont val="Arial"/>
        <family val="2"/>
      </rPr>
      <t>Markdorf</t>
    </r>
    <r>
      <rPr>
        <sz val="11"/>
        <color theme="1"/>
        <rFont val="Arial"/>
        <family val="2"/>
      </rPr>
      <t xml:space="preserve"> beabsichtigt für ihre Gemarkung einen kommunalen Biotopverbundplan zu erstellen.</t>
    </r>
  </si>
  <si>
    <t>4091 ha</t>
  </si>
  <si>
    <t>1241 ha</t>
  </si>
  <si>
    <t>574 ha</t>
  </si>
  <si>
    <t>X</t>
  </si>
  <si>
    <t xml:space="preserve">K 7742 im Hepbacher-Leimbacher Ried </t>
  </si>
  <si>
    <t>Rahmenbedingungen Gemeinde Markdorf</t>
  </si>
  <si>
    <t xml:space="preserve"> Biotopverbundplan für die Stadt Markdorf</t>
  </si>
  <si>
    <t>7.4</t>
  </si>
  <si>
    <t>Termin in Gremien Ortschaftsrat und Gemeinderat
Es sind 3 Termine mit jeweils 2 h Terminzeit zu veranschlagen. Anfahrtszeiten sowie Vor- und Nachbereitung sind ebenfalls einzukalkulieren.</t>
  </si>
  <si>
    <t xml:space="preserve">8.1 </t>
  </si>
  <si>
    <t>Stundensatz (netto) in €</t>
  </si>
  <si>
    <r>
      <rPr>
        <i/>
        <sz val="10"/>
        <rFont val="Arial"/>
        <family val="2"/>
      </rPr>
      <t>Optional:Aufbereitung der Daten zur Integration in ein kommunales Daten-System.</t>
    </r>
    <r>
      <rPr>
        <sz val="10"/>
        <rFont val="Arial"/>
        <family val="2"/>
      </rPr>
      <t xml:space="preserve">
</t>
    </r>
  </si>
  <si>
    <t>Preis-Leistungs-Verzeichnis (Version 2.1, 06.08.2021)</t>
  </si>
  <si>
    <t>7.3</t>
  </si>
  <si>
    <t>3.3</t>
  </si>
  <si>
    <t>Faunistische Erfassung gem. dem Ergebnis des Scopings. Abrechnung nach genehmigtem Zusatzaufwand.</t>
  </si>
  <si>
    <t>5.5</t>
  </si>
  <si>
    <t>6.4</t>
  </si>
  <si>
    <t>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</si>
</sst>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quot;€&quot;"/>
    <numFmt numFmtId="166" formatCode="0.0"/>
  </numFmts>
  <fonts count="55">
    <font>
      <sz val="11"/>
      <color theme="1"/>
      <name val="Calibri"/>
      <family val="2"/>
      <scheme val="minor"/>
    </font>
    <font>
      <sz val="10"/>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name val="Arial"/>
      <family val="2"/>
    </font>
    <font>
      <b/>
      <sz val="10"/>
      <name val="Arial"/>
      <family val="2"/>
    </font>
    <font>
      <b/>
      <i/>
      <sz val="10"/>
      <name val="Arial"/>
      <family val="2"/>
    </font>
    <font>
      <sz val="10"/>
      <name val="Arial"/>
      <family val="2"/>
    </font>
    <font>
      <sz val="9"/>
      <name val="Arial"/>
      <family val="2"/>
    </font>
    <font>
      <sz val="8"/>
      <name val="Arial"/>
      <family val="2"/>
    </font>
    <font>
      <sz val="11"/>
      <name val="Calibri"/>
      <family val="2"/>
      <scheme val="minor"/>
    </font>
    <font>
      <sz val="11"/>
      <color theme="4" tint="-0.249977111117893"/>
      <name val="Calibri"/>
      <family val="2"/>
      <scheme val="minor"/>
    </font>
    <font>
      <sz val="10"/>
      <color theme="4" tint="-0.249977111117893"/>
      <name val="Arial"/>
      <family val="2"/>
    </font>
    <font>
      <sz val="11"/>
      <color rgb="FF0070C0"/>
      <name val="Calibri"/>
      <family val="2"/>
      <scheme val="minor"/>
    </font>
    <font>
      <i/>
      <sz val="10"/>
      <name val="Arial"/>
      <family val="2"/>
    </font>
    <font>
      <sz val="10"/>
      <color rgb="FFFF0000"/>
      <name val="Arial"/>
      <family val="2"/>
    </font>
    <font>
      <b/>
      <sz val="10"/>
      <color rgb="FFFF0000"/>
      <name val="Arial"/>
      <family val="2"/>
    </font>
    <font>
      <sz val="11"/>
      <color theme="1"/>
      <name val="Symbol"/>
      <family val="1"/>
      <charset val="2"/>
    </font>
    <font>
      <i/>
      <sz val="11"/>
      <name val="Calibri"/>
      <family val="2"/>
      <scheme val="minor"/>
    </font>
    <font>
      <sz val="10"/>
      <color theme="1"/>
      <name val="Calibri"/>
      <family val="2"/>
      <scheme val="minor"/>
    </font>
    <font>
      <sz val="11"/>
      <color rgb="FFFFC000"/>
      <name val="Calibri"/>
      <family val="2"/>
      <scheme val="minor"/>
    </font>
    <font>
      <sz val="11"/>
      <color rgb="FF7030A0"/>
      <name val="Calibri"/>
      <family val="2"/>
      <scheme val="minor"/>
    </font>
    <font>
      <b/>
      <sz val="14"/>
      <name val="Calibri"/>
      <family val="2"/>
    </font>
    <font>
      <b/>
      <sz val="11"/>
      <name val="Calibri"/>
      <family val="2"/>
      <scheme val="minor"/>
    </font>
    <font>
      <sz val="9"/>
      <name val="Calibri"/>
      <family val="2"/>
      <scheme val="minor"/>
    </font>
    <font>
      <sz val="9"/>
      <color rgb="FFFF0000"/>
      <name val="Calibri"/>
      <family val="2"/>
      <scheme val="minor"/>
    </font>
    <font>
      <b/>
      <sz val="11"/>
      <color rgb="FFFF0000"/>
      <name val="Calibri"/>
      <family val="2"/>
      <scheme val="minor"/>
    </font>
    <font>
      <b/>
      <sz val="12"/>
      <name val="Calibri"/>
      <family val="2"/>
    </font>
    <font>
      <sz val="12"/>
      <name val="Calibri"/>
      <family val="2"/>
    </font>
    <font>
      <sz val="12"/>
      <color theme="1"/>
      <name val="Calibri"/>
      <family val="2"/>
    </font>
    <font>
      <b/>
      <sz val="12"/>
      <color theme="1"/>
      <name val="Calibri"/>
      <family val="2"/>
    </font>
    <font>
      <b/>
      <strike/>
      <sz val="12"/>
      <color theme="1"/>
      <name val="Calibri"/>
      <family val="2"/>
    </font>
    <font>
      <strike/>
      <sz val="11"/>
      <color theme="1"/>
      <name val="Calibri"/>
      <family val="2"/>
      <scheme val="minor"/>
    </font>
    <font>
      <b/>
      <sz val="16"/>
      <name val="Arial"/>
      <family val="2"/>
    </font>
    <font>
      <sz val="11"/>
      <color theme="1"/>
      <name val="Arial"/>
      <family val="2"/>
    </font>
    <font>
      <b/>
      <sz val="11"/>
      <color theme="1"/>
      <name val="Arial"/>
      <family val="2"/>
    </font>
    <font>
      <sz val="10"/>
      <color rgb="FF000000"/>
      <name val="Arial"/>
      <family val="2"/>
    </font>
    <font>
      <sz val="10"/>
      <color theme="1"/>
      <name val="MS Gothic"/>
      <family val="3"/>
    </font>
    <font>
      <b/>
      <sz val="11"/>
      <color rgb="FF000000"/>
      <name val="Arial"/>
      <family val="2"/>
    </font>
    <font>
      <u/>
      <sz val="11"/>
      <color theme="10"/>
      <name val="Calibri"/>
      <family val="2"/>
      <scheme val="minor"/>
    </font>
    <font>
      <sz val="10"/>
      <color theme="1"/>
      <name val="CG Times"/>
      <family val="1"/>
    </font>
    <font>
      <b/>
      <sz val="16"/>
      <color theme="1"/>
      <name val="Calibri"/>
      <family val="2"/>
      <scheme val="minor"/>
    </font>
    <font>
      <sz val="20"/>
      <name val="Calibri"/>
      <family val="2"/>
      <scheme val="minor"/>
    </font>
    <font>
      <sz val="13"/>
      <color theme="1"/>
      <name val="Calibri"/>
      <family val="2"/>
      <scheme val="minor"/>
    </font>
    <font>
      <b/>
      <sz val="10"/>
      <color theme="1"/>
      <name val="Arial"/>
      <family val="2"/>
    </font>
    <font>
      <sz val="11"/>
      <color rgb="FF00B050"/>
      <name val="Calibri"/>
      <family val="2"/>
      <scheme val="minor"/>
    </font>
    <font>
      <u/>
      <sz val="11"/>
      <name val="Calibri"/>
      <family val="2"/>
      <scheme val="minor"/>
    </font>
    <font>
      <i/>
      <sz val="11"/>
      <color rgb="FF00B050"/>
      <name val="Calibri"/>
      <family val="2"/>
      <scheme val="minor"/>
    </font>
    <font>
      <sz val="11"/>
      <color rgb="FFFF33CC"/>
      <name val="Calibri"/>
      <family val="2"/>
      <scheme val="minor"/>
    </font>
    <font>
      <sz val="7"/>
      <name val="Arial"/>
      <family val="2"/>
    </font>
    <font>
      <sz val="10"/>
      <color rgb="FFFF33CC"/>
      <name val="Arial"/>
      <family val="2"/>
    </font>
    <font>
      <sz val="11"/>
      <name val="Arial"/>
      <family val="2"/>
    </font>
    <font>
      <i/>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64"/>
      </patternFill>
    </fill>
    <fill>
      <patternFill patternType="solid">
        <fgColor indexed="47"/>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43"/>
        <bgColor indexed="64"/>
      </patternFill>
    </fill>
    <fill>
      <patternFill patternType="solid">
        <fgColor rgb="FFD9D9D9"/>
        <bgColor indexed="64"/>
      </patternFill>
    </fill>
    <fill>
      <patternFill patternType="solid">
        <fgColor rgb="FFBFBFBF"/>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9" fontId="2" fillId="0" borderId="0" applyFont="0" applyFill="0" applyBorder="0" applyAlignment="0" applyProtection="0"/>
    <xf numFmtId="0" fontId="9" fillId="0" borderId="0"/>
    <xf numFmtId="0" fontId="41" fillId="0" borderId="0" applyNumberFormat="0" applyFill="0" applyBorder="0" applyAlignment="0" applyProtection="0"/>
  </cellStyleXfs>
  <cellXfs count="360">
    <xf numFmtId="0" fontId="0" fillId="0" borderId="0" xfId="0"/>
    <xf numFmtId="0" fontId="4" fillId="0" borderId="0" xfId="0" applyFont="1" applyFill="1" applyBorder="1" applyAlignment="1">
      <alignment horizontal="center"/>
    </xf>
    <xf numFmtId="0" fontId="0" fillId="0" borderId="0" xfId="0" applyAlignment="1">
      <alignment vertical="top" wrapText="1"/>
    </xf>
    <xf numFmtId="0" fontId="6" fillId="0" borderId="0"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Alignment="1">
      <alignment horizontal="center" vertical="top" wrapText="1"/>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7" fillId="2" borderId="2" xfId="0" applyNumberFormat="1" applyFont="1" applyFill="1" applyBorder="1" applyAlignment="1">
      <alignment horizontal="left" vertical="center" wrapText="1"/>
    </xf>
    <xf numFmtId="49" fontId="9" fillId="0" borderId="2" xfId="0" applyNumberFormat="1" applyFont="1" applyBorder="1" applyAlignment="1">
      <alignment horizontal="left" vertical="center" wrapText="1"/>
    </xf>
    <xf numFmtId="49" fontId="0" fillId="0" borderId="0" xfId="0" applyNumberFormat="1" applyAlignment="1">
      <alignment horizontal="left"/>
    </xf>
    <xf numFmtId="0" fontId="0" fillId="0" borderId="0" xfId="0" applyFill="1" applyAlignment="1">
      <alignment horizontal="right"/>
    </xf>
    <xf numFmtId="49" fontId="10"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0" fillId="0" borderId="0" xfId="0" applyFill="1" applyBorder="1" applyAlignment="1">
      <alignment horizontal="left"/>
    </xf>
    <xf numFmtId="2" fontId="9" fillId="3" borderId="2" xfId="0" applyNumberFormat="1" applyFont="1" applyFill="1" applyBorder="1" applyAlignment="1" applyProtection="1">
      <alignment horizontal="center" wrapText="1"/>
      <protection locked="0"/>
    </xf>
    <xf numFmtId="4" fontId="12" fillId="6" borderId="2" xfId="0" applyNumberFormat="1" applyFont="1" applyFill="1" applyBorder="1" applyAlignment="1" applyProtection="1">
      <alignment horizontal="right"/>
    </xf>
    <xf numFmtId="0" fontId="0" fillId="0" borderId="0" xfId="0" applyAlignment="1">
      <alignment vertical="top"/>
    </xf>
    <xf numFmtId="49" fontId="7" fillId="7" borderId="2" xfId="0" applyNumberFormat="1" applyFont="1" applyFill="1" applyBorder="1" applyAlignment="1">
      <alignment horizontal="left" vertical="center" wrapText="1"/>
    </xf>
    <xf numFmtId="2" fontId="9" fillId="6" borderId="2" xfId="0" applyNumberFormat="1" applyFont="1" applyFill="1" applyBorder="1" applyAlignment="1" applyProtection="1">
      <alignment horizontal="center" wrapText="1"/>
    </xf>
    <xf numFmtId="4" fontId="7" fillId="6" borderId="2" xfId="0" applyNumberFormat="1" applyFont="1" applyFill="1" applyBorder="1" applyAlignment="1" applyProtection="1">
      <alignment horizontal="right"/>
    </xf>
    <xf numFmtId="0" fontId="7" fillId="4" borderId="5" xfId="0" applyFont="1" applyFill="1" applyBorder="1" applyAlignment="1">
      <alignment vertical="center" wrapText="1"/>
    </xf>
    <xf numFmtId="0" fontId="9" fillId="0" borderId="0" xfId="0" applyFont="1" applyFill="1" applyBorder="1" applyAlignment="1">
      <alignment horizontal="center" vertical="center" wrapText="1"/>
    </xf>
    <xf numFmtId="0" fontId="0" fillId="8" borderId="0" xfId="0" applyFill="1" applyAlignment="1">
      <alignment vertical="top" wrapText="1"/>
    </xf>
    <xf numFmtId="0" fontId="13" fillId="0" borderId="0" xfId="0" applyFont="1"/>
    <xf numFmtId="0" fontId="13" fillId="0" borderId="0" xfId="0" applyFont="1" applyAlignment="1">
      <alignment vertical="top" wrapText="1"/>
    </xf>
    <xf numFmtId="0" fontId="14" fillId="0" borderId="0" xfId="0" applyFont="1" applyAlignment="1">
      <alignment horizontal="left" vertical="top" wrapText="1" indent="5"/>
    </xf>
    <xf numFmtId="0" fontId="15" fillId="8" borderId="0" xfId="0" applyFont="1" applyFill="1" applyAlignment="1">
      <alignment vertical="top" wrapText="1"/>
    </xf>
    <xf numFmtId="0" fontId="0" fillId="0" borderId="0" xfId="0" applyBorder="1" applyAlignment="1">
      <alignment vertical="top" wrapText="1"/>
    </xf>
    <xf numFmtId="0" fontId="9" fillId="0" borderId="0" xfId="0" applyFont="1" applyBorder="1" applyAlignment="1">
      <alignment vertical="top" wrapText="1"/>
    </xf>
    <xf numFmtId="0" fontId="13" fillId="8" borderId="0" xfId="0" applyFont="1" applyFill="1" applyAlignment="1">
      <alignment vertical="top" wrapText="1"/>
    </xf>
    <xf numFmtId="0" fontId="13" fillId="0" borderId="0" xfId="0" applyFont="1" applyBorder="1" applyAlignment="1">
      <alignment vertical="top" wrapText="1"/>
    </xf>
    <xf numFmtId="49" fontId="9" fillId="4" borderId="5" xfId="0" quotePrefix="1"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2" fontId="9" fillId="0" borderId="4" xfId="0" applyNumberFormat="1" applyFont="1" applyFill="1" applyBorder="1" applyAlignment="1" applyProtection="1">
      <alignment horizontal="center" wrapText="1"/>
      <protection locked="0"/>
    </xf>
    <xf numFmtId="4" fontId="0" fillId="0" borderId="8" xfId="0" applyNumberFormat="1" applyFill="1" applyBorder="1" applyAlignment="1" applyProtection="1">
      <alignment horizontal="right"/>
    </xf>
    <xf numFmtId="0" fontId="3" fillId="0" borderId="0" xfId="0" applyFont="1" applyAlignment="1">
      <alignment vertical="top" wrapText="1"/>
    </xf>
    <xf numFmtId="0" fontId="11"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49" fontId="18" fillId="7" borderId="2" xfId="0" applyNumberFormat="1" applyFont="1" applyFill="1" applyBorder="1" applyAlignment="1">
      <alignment horizontal="left" vertical="center" wrapText="1"/>
    </xf>
    <xf numFmtId="0" fontId="0" fillId="0" borderId="0" xfId="0" applyAlignment="1">
      <alignment wrapText="1"/>
    </xf>
    <xf numFmtId="0" fontId="19" fillId="8" borderId="0" xfId="0" applyFont="1" applyFill="1" applyAlignment="1">
      <alignment horizontal="justify" vertical="center"/>
    </xf>
    <xf numFmtId="0" fontId="13" fillId="8" borderId="0" xfId="0" applyFont="1" applyFill="1" applyBorder="1" applyAlignment="1">
      <alignment vertical="top" wrapText="1"/>
    </xf>
    <xf numFmtId="2" fontId="9" fillId="3" borderId="3" xfId="0" applyNumberFormat="1" applyFont="1" applyFill="1" applyBorder="1" applyAlignment="1" applyProtection="1">
      <alignment horizontal="center" wrapText="1"/>
      <protection locked="0"/>
    </xf>
    <xf numFmtId="0" fontId="0" fillId="8" borderId="0" xfId="0" applyFont="1" applyFill="1" applyAlignment="1">
      <alignment horizontal="justify" vertical="center"/>
    </xf>
    <xf numFmtId="0" fontId="20" fillId="8" borderId="0" xfId="0" applyFont="1" applyFill="1" applyBorder="1" applyAlignment="1">
      <alignment vertical="top" wrapText="1"/>
    </xf>
    <xf numFmtId="2" fontId="9" fillId="6" borderId="3" xfId="0" applyNumberFormat="1" applyFont="1" applyFill="1" applyBorder="1" applyAlignment="1" applyProtection="1">
      <alignment horizontal="center" wrapText="1"/>
    </xf>
    <xf numFmtId="4" fontId="7" fillId="9" borderId="2" xfId="0" applyNumberFormat="1" applyFont="1" applyFill="1" applyBorder="1" applyAlignment="1" applyProtection="1">
      <alignment horizontal="right"/>
    </xf>
    <xf numFmtId="1" fontId="7" fillId="3" borderId="2" xfId="1" applyNumberFormat="1" applyFont="1" applyFill="1" applyBorder="1" applyAlignment="1" applyProtection="1">
      <alignment horizontal="right" vertical="center"/>
      <protection locked="0"/>
    </xf>
    <xf numFmtId="0" fontId="9" fillId="9" borderId="3" xfId="0" applyFont="1" applyFill="1" applyBorder="1" applyAlignment="1">
      <alignment vertical="center"/>
    </xf>
    <xf numFmtId="0" fontId="9" fillId="9" borderId="4" xfId="0" applyFont="1" applyFill="1" applyBorder="1" applyAlignment="1">
      <alignment vertical="center"/>
    </xf>
    <xf numFmtId="49" fontId="10" fillId="0" borderId="0" xfId="0" applyNumberFormat="1" applyFont="1" applyAlignment="1">
      <alignment horizontal="left"/>
    </xf>
    <xf numFmtId="0" fontId="0" fillId="0" borderId="0" xfId="0" applyAlignment="1">
      <alignment horizontal="right"/>
    </xf>
    <xf numFmtId="49" fontId="7" fillId="0" borderId="0" xfId="0" applyNumberFormat="1" applyFont="1" applyAlignment="1">
      <alignment horizontal="left" vertical="top"/>
    </xf>
    <xf numFmtId="49" fontId="10" fillId="0" borderId="0" xfId="0" applyNumberFormat="1" applyFont="1" applyAlignment="1" applyProtection="1">
      <alignment horizontal="left"/>
      <protection hidden="1"/>
    </xf>
    <xf numFmtId="0" fontId="0" fillId="0" borderId="0" xfId="0" applyProtection="1">
      <protection hidden="1"/>
    </xf>
    <xf numFmtId="0" fontId="0" fillId="0" borderId="0" xfId="0" applyAlignment="1" applyProtection="1">
      <alignment horizontal="right"/>
      <protection hidden="1"/>
    </xf>
    <xf numFmtId="0" fontId="0" fillId="0" borderId="0" xfId="0" applyFill="1" applyAlignment="1">
      <alignment horizontal="right" wrapText="1"/>
    </xf>
    <xf numFmtId="49" fontId="5" fillId="0" borderId="0" xfId="0" applyNumberFormat="1" applyFont="1" applyFill="1" applyBorder="1" applyAlignment="1">
      <alignment horizontal="center" vertical="center" wrapText="1"/>
    </xf>
    <xf numFmtId="2" fontId="0" fillId="0" borderId="0" xfId="0" applyNumberFormat="1" applyFill="1" applyBorder="1" applyAlignment="1" applyProtection="1">
      <alignment horizontal="center" wrapText="1"/>
      <protection locked="0"/>
    </xf>
    <xf numFmtId="0" fontId="0" fillId="0" borderId="0" xfId="0" applyFill="1" applyBorder="1" applyAlignment="1">
      <alignment vertical="center" wrapText="1"/>
    </xf>
    <xf numFmtId="4" fontId="12" fillId="0" borderId="0" xfId="0" applyNumberFormat="1" applyFont="1" applyFill="1" applyBorder="1" applyAlignment="1" applyProtection="1">
      <alignment horizontal="right" wrapText="1"/>
    </xf>
    <xf numFmtId="4" fontId="7" fillId="0" borderId="0" xfId="0" applyNumberFormat="1" applyFont="1" applyFill="1" applyBorder="1" applyAlignment="1" applyProtection="1">
      <alignment horizontal="right" wrapText="1"/>
    </xf>
    <xf numFmtId="4" fontId="0" fillId="0" borderId="0" xfId="0" applyNumberFormat="1" applyFill="1" applyBorder="1" applyAlignment="1" applyProtection="1">
      <alignment horizontal="right" wrapText="1"/>
    </xf>
    <xf numFmtId="0" fontId="22" fillId="0" borderId="0" xfId="0" applyFont="1" applyFill="1" applyBorder="1" applyAlignment="1">
      <alignment horizontal="left" wrapText="1"/>
    </xf>
    <xf numFmtId="4" fontId="22" fillId="0" borderId="0" xfId="0" applyNumberFormat="1" applyFont="1" applyFill="1" applyBorder="1" applyAlignment="1" applyProtection="1">
      <alignment horizontal="left" wrapText="1"/>
    </xf>
    <xf numFmtId="0" fontId="11" fillId="0" borderId="0" xfId="0" applyFont="1" applyFill="1" applyBorder="1" applyAlignment="1">
      <alignment vertical="top" wrapText="1"/>
    </xf>
    <xf numFmtId="0" fontId="21" fillId="0" borderId="0" xfId="0" applyFont="1" applyFill="1" applyAlignment="1">
      <alignment vertical="top" wrapText="1"/>
    </xf>
    <xf numFmtId="0" fontId="0" fillId="0" borderId="0" xfId="0" applyFill="1" applyAlignment="1" applyProtection="1">
      <alignment horizontal="right" wrapText="1"/>
      <protection hidden="1"/>
    </xf>
    <xf numFmtId="4" fontId="23" fillId="0" borderId="0" xfId="0" applyNumberFormat="1" applyFont="1" applyFill="1" applyBorder="1" applyAlignment="1" applyProtection="1">
      <alignment horizontal="left" wrapText="1"/>
    </xf>
    <xf numFmtId="0" fontId="24" fillId="0" borderId="0" xfId="0" applyFont="1" applyBorder="1" applyAlignment="1">
      <alignment vertical="center" wrapText="1"/>
    </xf>
    <xf numFmtId="164" fontId="12" fillId="0" borderId="0" xfId="1" applyNumberFormat="1" applyFont="1"/>
    <xf numFmtId="0" fontId="12" fillId="0" borderId="0" xfId="0" applyFont="1"/>
    <xf numFmtId="0" fontId="25" fillId="0" borderId="10" xfId="0" applyFont="1" applyBorder="1" applyAlignment="1">
      <alignment horizontal="left"/>
    </xf>
    <xf numFmtId="0" fontId="25" fillId="0" borderId="11" xfId="0" applyFont="1" applyBorder="1" applyAlignment="1">
      <alignment horizontal="center"/>
    </xf>
    <xf numFmtId="0" fontId="12" fillId="0" borderId="11" xfId="0" applyFont="1" applyBorder="1"/>
    <xf numFmtId="0" fontId="12" fillId="0" borderId="12" xfId="0" applyFont="1" applyBorder="1"/>
    <xf numFmtId="0" fontId="0" fillId="8" borderId="0" xfId="0" applyFill="1"/>
    <xf numFmtId="164" fontId="12" fillId="0" borderId="0" xfId="1" applyNumberFormat="1" applyFont="1" applyBorder="1"/>
    <xf numFmtId="0" fontId="12" fillId="0" borderId="13" xfId="0" applyFont="1" applyBorder="1" applyAlignment="1"/>
    <xf numFmtId="0" fontId="12" fillId="0" borderId="0" xfId="0" applyFont="1" applyBorder="1" applyAlignment="1"/>
    <xf numFmtId="0" fontId="12" fillId="0" borderId="14" xfId="0" applyFont="1" applyBorder="1" applyAlignment="1">
      <alignment horizontal="right"/>
    </xf>
    <xf numFmtId="0" fontId="12" fillId="0" borderId="1" xfId="0" applyFont="1" applyBorder="1" applyAlignment="1">
      <alignment wrapText="1"/>
    </xf>
    <xf numFmtId="0" fontId="12" fillId="0" borderId="16" xfId="0" applyFont="1" applyBorder="1" applyAlignment="1">
      <alignment horizontal="right" vertical="center"/>
    </xf>
    <xf numFmtId="0" fontId="27" fillId="0" borderId="0" xfId="0" applyFont="1" applyAlignment="1">
      <alignment horizontal="left" vertical="center" wrapText="1"/>
    </xf>
    <xf numFmtId="164" fontId="0" fillId="0" borderId="0" xfId="1" applyNumberFormat="1" applyFont="1" applyBorder="1"/>
    <xf numFmtId="0" fontId="3" fillId="0" borderId="0" xfId="0" applyFont="1" applyBorder="1" applyAlignment="1">
      <alignment horizontal="left" wrapText="1"/>
    </xf>
    <xf numFmtId="0" fontId="3" fillId="0" borderId="0" xfId="0" applyFont="1" applyBorder="1" applyAlignment="1">
      <alignment wrapText="1"/>
    </xf>
    <xf numFmtId="0" fontId="3" fillId="0" borderId="0" xfId="0" applyFont="1" applyBorder="1" applyAlignment="1">
      <alignment horizontal="right" vertical="center"/>
    </xf>
    <xf numFmtId="164" fontId="3" fillId="0" borderId="0" xfId="1" applyNumberFormat="1" applyFont="1" applyBorder="1"/>
    <xf numFmtId="0" fontId="3" fillId="0" borderId="0" xfId="0" applyFont="1" applyAlignment="1">
      <alignment horizontal="left"/>
    </xf>
    <xf numFmtId="0" fontId="28" fillId="0" borderId="0" xfId="0" applyFont="1" applyAlignment="1">
      <alignment horizontal="center"/>
    </xf>
    <xf numFmtId="0" fontId="29" fillId="0" borderId="2" xfId="0" applyFont="1" applyBorder="1" applyAlignment="1">
      <alignment vertical="center" wrapText="1"/>
    </xf>
    <xf numFmtId="164" fontId="25" fillId="0" borderId="2" xfId="1" applyNumberFormat="1" applyFont="1" applyBorder="1" applyAlignment="1">
      <alignment horizontal="right"/>
    </xf>
    <xf numFmtId="0" fontId="25" fillId="0" borderId="2" xfId="0" applyFont="1" applyBorder="1" applyAlignment="1">
      <alignment horizontal="center" wrapText="1"/>
    </xf>
    <xf numFmtId="0" fontId="0" fillId="0" borderId="2" xfId="0" applyBorder="1" applyAlignment="1">
      <alignment horizontal="center" wrapText="1"/>
    </xf>
    <xf numFmtId="0" fontId="30" fillId="0" borderId="2" xfId="0" applyFont="1" applyBorder="1" applyAlignment="1">
      <alignment vertical="center" wrapText="1"/>
    </xf>
    <xf numFmtId="164" fontId="12" fillId="0" borderId="2" xfId="1" applyNumberFormat="1" applyFont="1" applyBorder="1"/>
    <xf numFmtId="0" fontId="12" fillId="0" borderId="0" xfId="0" applyFont="1" applyAlignment="1">
      <alignment horizontal="center"/>
    </xf>
    <xf numFmtId="0" fontId="25" fillId="0" borderId="0" xfId="0" applyFont="1" applyAlignment="1">
      <alignment horizontal="center"/>
    </xf>
    <xf numFmtId="0" fontId="4" fillId="8" borderId="0" xfId="0" applyFont="1" applyFill="1" applyAlignment="1">
      <alignment vertical="top" wrapText="1"/>
    </xf>
    <xf numFmtId="164" fontId="12" fillId="0" borderId="4" xfId="1" applyNumberFormat="1" applyFont="1" applyBorder="1"/>
    <xf numFmtId="0" fontId="25" fillId="0" borderId="2" xfId="0" applyFont="1" applyBorder="1" applyAlignment="1">
      <alignment horizontal="center"/>
    </xf>
    <xf numFmtId="0" fontId="31" fillId="0" borderId="4" xfId="0" applyFont="1" applyBorder="1" applyAlignment="1">
      <alignment vertical="center" wrapText="1"/>
    </xf>
    <xf numFmtId="164" fontId="0" fillId="0" borderId="4" xfId="1" applyNumberFormat="1" applyFont="1" applyBorder="1"/>
    <xf numFmtId="0" fontId="3" fillId="0" borderId="0" xfId="0" applyFont="1" applyAlignment="1">
      <alignment horizontal="center"/>
    </xf>
    <xf numFmtId="0" fontId="0" fillId="8" borderId="0" xfId="0" applyFill="1" applyAlignment="1">
      <alignment horizontal="center"/>
    </xf>
    <xf numFmtId="0" fontId="0" fillId="0" borderId="0" xfId="0" applyBorder="1"/>
    <xf numFmtId="0" fontId="3" fillId="0" borderId="0" xfId="0" applyFont="1" applyBorder="1" applyAlignment="1">
      <alignment horizontal="center"/>
    </xf>
    <xf numFmtId="0" fontId="28" fillId="0" borderId="0" xfId="0" applyFont="1" applyBorder="1" applyAlignment="1">
      <alignment horizontal="center"/>
    </xf>
    <xf numFmtId="0" fontId="0" fillId="8" borderId="0" xfId="0" applyFill="1" applyBorder="1"/>
    <xf numFmtId="164" fontId="25" fillId="0" borderId="2" xfId="1" applyNumberFormat="1" applyFont="1" applyBorder="1"/>
    <xf numFmtId="0" fontId="25" fillId="0" borderId="0" xfId="0" applyFont="1" applyBorder="1" applyAlignment="1">
      <alignment horizontal="center"/>
    </xf>
    <xf numFmtId="0" fontId="12" fillId="0" borderId="0" xfId="0" applyFont="1" applyAlignment="1">
      <alignment horizontal="center" vertical="center"/>
    </xf>
    <xf numFmtId="0" fontId="25" fillId="0" borderId="2" xfId="0" applyFont="1" applyBorder="1" applyAlignment="1">
      <alignment horizontal="center" vertical="top" wrapText="1"/>
    </xf>
    <xf numFmtId="0" fontId="3" fillId="0" borderId="0" xfId="0" applyFont="1" applyBorder="1" applyAlignment="1">
      <alignment horizontal="center" vertical="center"/>
    </xf>
    <xf numFmtId="0" fontId="0" fillId="0" borderId="0" xfId="0" applyBorder="1" applyAlignment="1">
      <alignment horizontal="center" vertical="center"/>
    </xf>
    <xf numFmtId="0" fontId="32" fillId="0" borderId="2" xfId="0" applyFont="1" applyBorder="1" applyAlignment="1">
      <alignment vertical="center" wrapText="1"/>
    </xf>
    <xf numFmtId="164" fontId="4" fillId="0" borderId="2" xfId="1" applyNumberFormat="1" applyFont="1" applyBorder="1"/>
    <xf numFmtId="0" fontId="3" fillId="0" borderId="0" xfId="0" applyFont="1" applyAlignment="1">
      <alignment horizontal="center" vertical="center"/>
    </xf>
    <xf numFmtId="0" fontId="31" fillId="0" borderId="2" xfId="0" applyFont="1" applyBorder="1" applyAlignment="1">
      <alignment vertical="center" wrapText="1"/>
    </xf>
    <xf numFmtId="164" fontId="0" fillId="0" borderId="2" xfId="1" applyNumberFormat="1" applyFont="1" applyBorder="1"/>
    <xf numFmtId="0" fontId="30" fillId="0" borderId="2" xfId="0" applyFont="1" applyBorder="1" applyAlignment="1">
      <alignment horizontal="left" vertical="center" wrapText="1" indent="1"/>
    </xf>
    <xf numFmtId="0" fontId="12" fillId="0" borderId="2" xfId="0" applyFont="1" applyBorder="1" applyAlignment="1">
      <alignment horizontal="center" vertical="center"/>
    </xf>
    <xf numFmtId="0" fontId="25" fillId="0" borderId="2" xfId="0" applyFont="1" applyBorder="1" applyAlignment="1">
      <alignment horizontal="center" vertical="center"/>
    </xf>
    <xf numFmtId="164" fontId="0" fillId="0" borderId="0" xfId="1" applyNumberFormat="1" applyFont="1"/>
    <xf numFmtId="164" fontId="12" fillId="0" borderId="2" xfId="1" applyNumberFormat="1" applyFont="1" applyBorder="1" applyAlignment="1">
      <alignment horizontal="right"/>
    </xf>
    <xf numFmtId="0" fontId="12" fillId="10" borderId="2" xfId="0" applyFont="1" applyFill="1" applyBorder="1" applyAlignment="1">
      <alignment horizontal="center" vertical="center"/>
    </xf>
    <xf numFmtId="0" fontId="12" fillId="0" borderId="0" xfId="0" applyFont="1" applyBorder="1"/>
    <xf numFmtId="0" fontId="12" fillId="0" borderId="4" xfId="0" applyFont="1" applyBorder="1" applyAlignment="1">
      <alignment horizontal="center" vertical="center"/>
    </xf>
    <xf numFmtId="0" fontId="12" fillId="0" borderId="4" xfId="0" applyFont="1" applyFill="1" applyBorder="1" applyAlignment="1">
      <alignment horizontal="center" vertical="center"/>
    </xf>
    <xf numFmtId="0" fontId="4" fillId="8" borderId="0" xfId="0" applyFont="1" applyFill="1"/>
    <xf numFmtId="0" fontId="30" fillId="0" borderId="2" xfId="0" applyFont="1" applyFill="1" applyBorder="1" applyAlignment="1">
      <alignment vertical="center" wrapText="1"/>
    </xf>
    <xf numFmtId="0" fontId="30" fillId="0" borderId="0" xfId="0" applyFont="1" applyFill="1" applyBorder="1" applyAlignment="1">
      <alignment vertical="center" wrapText="1"/>
    </xf>
    <xf numFmtId="0" fontId="25" fillId="0" borderId="0" xfId="0" applyFont="1" applyAlignment="1">
      <alignment horizontal="right"/>
    </xf>
    <xf numFmtId="0" fontId="25" fillId="0" borderId="17" xfId="0" applyFont="1" applyBorder="1" applyAlignment="1">
      <alignment horizontal="center"/>
    </xf>
    <xf numFmtId="0" fontId="33" fillId="0" borderId="0" xfId="0" applyFont="1" applyFill="1" applyBorder="1" applyAlignment="1">
      <alignment vertical="center" wrapText="1"/>
    </xf>
    <xf numFmtId="0" fontId="34" fillId="0" borderId="0" xfId="0" applyFont="1" applyAlignment="1">
      <alignment wrapText="1"/>
    </xf>
    <xf numFmtId="0" fontId="9" fillId="0" borderId="0" xfId="2"/>
    <xf numFmtId="0" fontId="7" fillId="0" borderId="0" xfId="2" applyFont="1"/>
    <xf numFmtId="0" fontId="7" fillId="2" borderId="2" xfId="2" applyFont="1" applyFill="1" applyBorder="1"/>
    <xf numFmtId="0" fontId="7" fillId="2" borderId="3" xfId="2" applyFont="1" applyFill="1" applyBorder="1" applyAlignment="1">
      <alignment wrapText="1"/>
    </xf>
    <xf numFmtId="0" fontId="7" fillId="2" borderId="2" xfId="2" applyFont="1" applyFill="1" applyBorder="1" applyAlignment="1">
      <alignment wrapText="1"/>
    </xf>
    <xf numFmtId="0" fontId="7" fillId="8" borderId="0" xfId="2" applyFont="1" applyFill="1" applyBorder="1" applyAlignment="1">
      <alignment wrapText="1"/>
    </xf>
    <xf numFmtId="0" fontId="9" fillId="0" borderId="2" xfId="2" applyBorder="1"/>
    <xf numFmtId="165" fontId="9" fillId="0" borderId="3" xfId="2" applyNumberFormat="1" applyBorder="1"/>
    <xf numFmtId="4" fontId="9" fillId="0" borderId="2" xfId="2" applyNumberFormat="1" applyBorder="1" applyAlignment="1">
      <alignment vertical="top"/>
    </xf>
    <xf numFmtId="166" fontId="9" fillId="8" borderId="0" xfId="2" applyNumberFormat="1" applyFill="1" applyBorder="1" applyAlignment="1">
      <alignment horizontal="center"/>
    </xf>
    <xf numFmtId="165" fontId="9" fillId="0" borderId="0" xfId="2" applyNumberFormat="1"/>
    <xf numFmtId="0" fontId="9" fillId="0" borderId="2" xfId="2" applyBorder="1" applyAlignment="1">
      <alignment horizontal="right"/>
    </xf>
    <xf numFmtId="165" fontId="9" fillId="11" borderId="2" xfId="2" applyNumberFormat="1" applyFill="1" applyBorder="1"/>
    <xf numFmtId="0" fontId="9" fillId="11" borderId="2" xfId="2" applyFill="1" applyBorder="1" applyAlignment="1">
      <alignment horizontal="center"/>
    </xf>
    <xf numFmtId="165" fontId="9" fillId="0" borderId="2" xfId="2" applyNumberFormat="1" applyBorder="1"/>
    <xf numFmtId="0" fontId="35" fillId="0" borderId="0" xfId="0" applyFont="1"/>
    <xf numFmtId="0" fontId="36" fillId="0" borderId="0" xfId="0" applyFont="1" applyAlignment="1">
      <alignment horizontal="justify" vertical="top" wrapText="1"/>
    </xf>
    <xf numFmtId="0" fontId="0" fillId="0" borderId="2" xfId="0" applyBorder="1"/>
    <xf numFmtId="49" fontId="38" fillId="0" borderId="2" xfId="0" applyNumberFormat="1" applyFont="1" applyBorder="1" applyAlignment="1">
      <alignment horizontal="left" vertical="top" wrapText="1"/>
    </xf>
    <xf numFmtId="0" fontId="38" fillId="12" borderId="2" xfId="0" applyFont="1" applyFill="1" applyBorder="1" applyAlignment="1">
      <alignment horizontal="center" vertical="top" wrapText="1"/>
    </xf>
    <xf numFmtId="0" fontId="1" fillId="0" borderId="2" xfId="0" applyFont="1" applyBorder="1" applyAlignment="1">
      <alignment horizontal="left" vertical="top" wrapText="1"/>
    </xf>
    <xf numFmtId="0" fontId="1" fillId="12" borderId="2" xfId="0" applyFont="1" applyFill="1" applyBorder="1" applyAlignment="1">
      <alignment horizontal="center" vertical="top" wrapText="1"/>
    </xf>
    <xf numFmtId="0" fontId="39" fillId="12" borderId="2" xfId="0" applyFont="1" applyFill="1" applyBorder="1" applyAlignment="1">
      <alignment horizontal="center" vertical="top" wrapText="1"/>
    </xf>
    <xf numFmtId="0" fontId="38" fillId="0" borderId="2" xfId="0" applyFont="1" applyBorder="1" applyAlignment="1">
      <alignment horizontal="left" vertical="center"/>
    </xf>
    <xf numFmtId="0" fontId="38" fillId="12" borderId="2" xfId="0" applyFont="1" applyFill="1" applyBorder="1" applyAlignment="1">
      <alignment horizontal="left" vertical="center"/>
    </xf>
    <xf numFmtId="0" fontId="42" fillId="0" borderId="2" xfId="0" applyFont="1" applyBorder="1" applyAlignment="1">
      <alignment vertical="top" wrapText="1"/>
    </xf>
    <xf numFmtId="0" fontId="43" fillId="0" borderId="18" xfId="0" applyFont="1" applyBorder="1"/>
    <xf numFmtId="0" fontId="12" fillId="0" borderId="19" xfId="0" applyFont="1" applyBorder="1" applyAlignment="1">
      <alignment horizontal="center"/>
    </xf>
    <xf numFmtId="0" fontId="12" fillId="0" borderId="0" xfId="0" applyFont="1" applyAlignment="1">
      <alignment horizontal="left"/>
    </xf>
    <xf numFmtId="0" fontId="44" fillId="0" borderId="0" xfId="0" applyFont="1" applyAlignment="1">
      <alignment wrapText="1"/>
    </xf>
    <xf numFmtId="0" fontId="12" fillId="0" borderId="21" xfId="0" applyFont="1" applyBorder="1" applyAlignment="1">
      <alignment horizontal="center"/>
    </xf>
    <xf numFmtId="0" fontId="12" fillId="0" borderId="0" xfId="0" applyFont="1" applyAlignment="1">
      <alignment wrapText="1"/>
    </xf>
    <xf numFmtId="0" fontId="45" fillId="10" borderId="20" xfId="0" applyFont="1" applyFill="1" applyBorder="1"/>
    <xf numFmtId="0" fontId="22" fillId="0" borderId="0" xfId="0" applyFont="1" applyAlignment="1">
      <alignment horizontal="left"/>
    </xf>
    <xf numFmtId="0" fontId="22" fillId="0" borderId="0" xfId="0" applyFont="1"/>
    <xf numFmtId="0" fontId="0" fillId="0" borderId="0" xfId="0" applyFont="1"/>
    <xf numFmtId="0" fontId="45" fillId="0" borderId="22" xfId="0" applyFont="1" applyBorder="1"/>
    <xf numFmtId="0" fontId="12" fillId="0" borderId="23" xfId="0" applyFont="1" applyBorder="1" applyAlignment="1">
      <alignment horizontal="center"/>
    </xf>
    <xf numFmtId="0" fontId="46" fillId="13" borderId="2" xfId="0" applyFont="1" applyFill="1" applyBorder="1" applyAlignment="1">
      <alignment horizontal="justify" vertical="center" wrapText="1"/>
    </xf>
    <xf numFmtId="0" fontId="7" fillId="13" borderId="2" xfId="0" applyFont="1" applyFill="1" applyBorder="1" applyAlignment="1">
      <alignment horizontal="center" vertical="center" wrapText="1"/>
    </xf>
    <xf numFmtId="0" fontId="47" fillId="0" borderId="0" xfId="0" applyFont="1" applyAlignment="1">
      <alignment wrapText="1"/>
    </xf>
    <xf numFmtId="0" fontId="47" fillId="0" borderId="0" xfId="0" applyFont="1"/>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12" fillId="0" borderId="2" xfId="0" applyFont="1" applyFill="1" applyBorder="1" applyAlignment="1">
      <alignment horizontal="center" vertical="center"/>
    </xf>
    <xf numFmtId="0" fontId="47" fillId="0" borderId="0" xfId="0" applyFont="1" applyAlignment="1">
      <alignment vertical="center" wrapText="1"/>
    </xf>
    <xf numFmtId="0" fontId="47" fillId="0" borderId="0" xfId="0" applyFont="1" applyAlignment="1">
      <alignment vertical="center"/>
    </xf>
    <xf numFmtId="0" fontId="0" fillId="0" borderId="0" xfId="0" applyFont="1" applyAlignment="1">
      <alignment vertical="center"/>
    </xf>
    <xf numFmtId="0" fontId="9" fillId="0" borderId="2" xfId="0" applyFont="1" applyFill="1" applyBorder="1" applyAlignment="1">
      <alignment horizontal="center" vertical="center" wrapText="1"/>
    </xf>
    <xf numFmtId="0" fontId="41" fillId="0" borderId="6" xfId="3" applyFill="1" applyBorder="1" applyAlignment="1">
      <alignment horizontal="justify" vertical="center" wrapText="1"/>
    </xf>
    <xf numFmtId="0" fontId="47" fillId="0" borderId="0" xfId="0" applyFont="1" applyFill="1" applyAlignment="1">
      <alignment vertical="center" wrapText="1"/>
    </xf>
    <xf numFmtId="0" fontId="47"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17" fillId="0" borderId="2" xfId="0" applyFont="1" applyFill="1" applyBorder="1" applyAlignment="1">
      <alignment horizontal="justify" vertical="center" wrapText="1"/>
    </xf>
    <xf numFmtId="0" fontId="22" fillId="0" borderId="0" xfId="0" applyFont="1" applyFill="1" applyAlignment="1">
      <alignment vertical="center" wrapText="1"/>
    </xf>
    <xf numFmtId="0" fontId="3" fillId="0" borderId="0" xfId="0" applyFont="1" applyFill="1" applyAlignment="1">
      <alignment vertical="center"/>
    </xf>
    <xf numFmtId="0" fontId="9" fillId="0" borderId="0" xfId="0" applyFont="1" applyFill="1" applyAlignment="1">
      <alignment horizontal="center" vertical="center"/>
    </xf>
    <xf numFmtId="14" fontId="12" fillId="10" borderId="2" xfId="0" applyNumberFormat="1" applyFont="1" applyFill="1" applyBorder="1" applyAlignment="1">
      <alignment horizontal="center"/>
    </xf>
    <xf numFmtId="14" fontId="12" fillId="0" borderId="2" xfId="0" applyNumberFormat="1" applyFont="1" applyFill="1" applyBorder="1" applyAlignment="1">
      <alignment horizontal="center" vertical="center"/>
    </xf>
    <xf numFmtId="0" fontId="9" fillId="0" borderId="2" xfId="0" applyFont="1" applyBorder="1" applyAlignment="1">
      <alignment horizontal="justify" vertical="center" wrapText="1"/>
    </xf>
    <xf numFmtId="0" fontId="41" fillId="0" borderId="6" xfId="3" applyBorder="1" applyAlignment="1">
      <alignment vertical="center" wrapText="1"/>
    </xf>
    <xf numFmtId="0" fontId="3" fillId="0" borderId="0" xfId="0" applyFont="1" applyAlignment="1">
      <alignment vertical="center"/>
    </xf>
    <xf numFmtId="0" fontId="9" fillId="0" borderId="6" xfId="0" applyFont="1" applyFill="1" applyBorder="1" applyAlignment="1">
      <alignment horizontal="center" vertical="center" wrapText="1"/>
    </xf>
    <xf numFmtId="0" fontId="12" fillId="0" borderId="2" xfId="0" applyFont="1" applyFill="1" applyBorder="1" applyAlignment="1">
      <alignment horizontal="center" vertical="top"/>
    </xf>
    <xf numFmtId="0" fontId="23" fillId="0" borderId="6" xfId="0" applyFont="1" applyFill="1" applyBorder="1" applyAlignment="1">
      <alignment vertical="center"/>
    </xf>
    <xf numFmtId="0" fontId="3" fillId="0" borderId="0" xfId="0" applyFont="1"/>
    <xf numFmtId="0" fontId="41" fillId="0" borderId="0" xfId="3" applyAlignment="1">
      <alignment vertical="top" wrapText="1"/>
    </xf>
    <xf numFmtId="0" fontId="12" fillId="0" borderId="13" xfId="0" applyFont="1" applyBorder="1" applyAlignment="1">
      <alignment wrapText="1"/>
    </xf>
    <xf numFmtId="0" fontId="48" fillId="0" borderId="13" xfId="3" applyFont="1" applyFill="1" applyBorder="1" applyAlignment="1">
      <alignment horizontal="justify" vertical="center" wrapText="1"/>
    </xf>
    <xf numFmtId="0" fontId="12" fillId="0" borderId="13" xfId="0" applyFont="1" applyFill="1" applyBorder="1" applyAlignment="1">
      <alignment vertical="center"/>
    </xf>
    <xf numFmtId="0" fontId="41" fillId="0" borderId="13" xfId="3" applyFill="1" applyBorder="1" applyAlignment="1">
      <alignment horizontal="justify" vertical="center" wrapText="1"/>
    </xf>
    <xf numFmtId="0" fontId="9" fillId="10" borderId="2" xfId="0" applyFont="1" applyFill="1" applyBorder="1" applyAlignment="1">
      <alignment horizontal="center" vertical="center" wrapText="1"/>
    </xf>
    <xf numFmtId="0" fontId="12" fillId="0" borderId="2" xfId="0" applyFont="1" applyBorder="1" applyAlignment="1">
      <alignment horizontal="center" vertical="top"/>
    </xf>
    <xf numFmtId="0" fontId="12" fillId="10" borderId="2" xfId="0" applyFont="1" applyFill="1" applyBorder="1" applyAlignment="1">
      <alignment horizontal="center" vertical="top"/>
    </xf>
    <xf numFmtId="0" fontId="0" fillId="0" borderId="6" xfId="0" applyBorder="1"/>
    <xf numFmtId="0" fontId="1" fillId="0" borderId="6" xfId="0" applyFont="1" applyFill="1" applyBorder="1" applyAlignment="1">
      <alignment horizontal="justify" vertical="center" wrapText="1"/>
    </xf>
    <xf numFmtId="0" fontId="49" fillId="0" borderId="0" xfId="0" applyFont="1" applyAlignment="1">
      <alignment wrapText="1"/>
    </xf>
    <xf numFmtId="0" fontId="3" fillId="0" borderId="6" xfId="0" applyFont="1" applyBorder="1"/>
    <xf numFmtId="0" fontId="49" fillId="0" borderId="0" xfId="0" applyFont="1" applyFill="1" applyAlignment="1">
      <alignment wrapText="1"/>
    </xf>
    <xf numFmtId="0" fontId="3" fillId="0" borderId="0" xfId="0" applyFont="1" applyFill="1"/>
    <xf numFmtId="0" fontId="41" fillId="0" borderId="0" xfId="3" applyFill="1" applyAlignment="1">
      <alignment wrapText="1"/>
    </xf>
    <xf numFmtId="0" fontId="49" fillId="0" borderId="13" xfId="0" applyFont="1" applyFill="1" applyBorder="1" applyAlignment="1">
      <alignment wrapText="1"/>
    </xf>
    <xf numFmtId="0" fontId="3" fillId="0" borderId="6" xfId="0" applyFont="1" applyFill="1" applyBorder="1"/>
    <xf numFmtId="0" fontId="3" fillId="0" borderId="0" xfId="0" applyFont="1" applyAlignment="1">
      <alignment wrapText="1"/>
    </xf>
    <xf numFmtId="0" fontId="41" fillId="0" borderId="6" xfId="3" applyBorder="1" applyAlignment="1">
      <alignment wrapText="1"/>
    </xf>
    <xf numFmtId="0" fontId="12" fillId="0" borderId="2" xfId="0" applyFont="1" applyBorder="1" applyAlignment="1">
      <alignment horizontal="left" vertical="center"/>
    </xf>
    <xf numFmtId="0" fontId="12" fillId="0" borderId="2" xfId="0" applyFont="1" applyBorder="1" applyAlignment="1">
      <alignment horizontal="center"/>
    </xf>
    <xf numFmtId="0" fontId="50" fillId="0" borderId="0" xfId="0" applyFont="1" applyFill="1" applyAlignment="1">
      <alignment wrapText="1"/>
    </xf>
    <xf numFmtId="0" fontId="12" fillId="0" borderId="2" xfId="0" applyFont="1" applyBorder="1" applyAlignment="1">
      <alignment horizontal="left"/>
    </xf>
    <xf numFmtId="0" fontId="12" fillId="0" borderId="2" xfId="0" applyFont="1" applyBorder="1"/>
    <xf numFmtId="0" fontId="52" fillId="0" borderId="2" xfId="0" applyFont="1" applyFill="1" applyBorder="1" applyAlignment="1">
      <alignment horizontal="justify" vertical="center" wrapText="1"/>
    </xf>
    <xf numFmtId="0" fontId="50" fillId="0" borderId="2" xfId="0" applyFont="1" applyBorder="1" applyAlignment="1">
      <alignment horizontal="center" vertical="center"/>
    </xf>
    <xf numFmtId="0" fontId="52" fillId="0" borderId="2" xfId="0" applyFont="1" applyFill="1" applyBorder="1" applyAlignment="1">
      <alignment horizontal="left" vertical="center" wrapText="1"/>
    </xf>
    <xf numFmtId="0" fontId="50" fillId="0" borderId="2" xfId="0" applyFont="1" applyBorder="1"/>
    <xf numFmtId="0" fontId="7" fillId="13" borderId="2" xfId="0" applyFont="1" applyFill="1" applyBorder="1" applyAlignment="1">
      <alignment horizontal="left" vertical="center" wrapText="1"/>
    </xf>
    <xf numFmtId="0" fontId="46" fillId="0" borderId="6" xfId="0" applyFont="1" applyFill="1" applyBorder="1" applyAlignment="1">
      <alignment horizontal="justify" vertical="center" wrapText="1"/>
    </xf>
    <xf numFmtId="0" fontId="0" fillId="10" borderId="2" xfId="0" applyFill="1" applyBorder="1"/>
    <xf numFmtId="0" fontId="12" fillId="0" borderId="2" xfId="0" applyFont="1" applyFill="1" applyBorder="1" applyAlignment="1">
      <alignment horizontal="center"/>
    </xf>
    <xf numFmtId="0" fontId="12" fillId="10" borderId="2" xfId="0" applyFont="1" applyFill="1" applyBorder="1" applyAlignment="1">
      <alignment horizontal="left"/>
    </xf>
    <xf numFmtId="0" fontId="12" fillId="10" borderId="2" xfId="0" applyFont="1" applyFill="1" applyBorder="1" applyAlignment="1">
      <alignment horizontal="center"/>
    </xf>
    <xf numFmtId="0" fontId="0" fillId="0" borderId="7" xfId="0" applyBorder="1"/>
    <xf numFmtId="0" fontId="0" fillId="0" borderId="0" xfId="0" applyFill="1" applyBorder="1"/>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Alignment="1">
      <alignment wrapText="1"/>
    </xf>
    <xf numFmtId="0" fontId="0" fillId="0" borderId="0" xfId="0" applyFill="1"/>
    <xf numFmtId="0" fontId="12" fillId="0" borderId="0" xfId="0" applyFont="1" applyBorder="1" applyAlignment="1">
      <alignment wrapText="1"/>
    </xf>
    <xf numFmtId="0" fontId="9" fillId="0" borderId="5" xfId="0" applyFont="1" applyBorder="1" applyAlignment="1">
      <alignment horizontal="center" vertical="center" wrapText="1"/>
    </xf>
    <xf numFmtId="0" fontId="12" fillId="0" borderId="5" xfId="0" applyFont="1" applyFill="1" applyBorder="1" applyAlignment="1">
      <alignment horizontal="center" vertical="center"/>
    </xf>
    <xf numFmtId="0" fontId="12" fillId="0" borderId="5" xfId="0" applyFont="1" applyFill="1" applyBorder="1" applyAlignment="1">
      <alignment horizontal="center" vertical="top"/>
    </xf>
    <xf numFmtId="0" fontId="12" fillId="0" borderId="7" xfId="0" applyFont="1" applyFill="1" applyBorder="1" applyAlignment="1">
      <alignment horizontal="center" vertical="center"/>
    </xf>
    <xf numFmtId="0" fontId="12" fillId="0" borderId="7" xfId="0" applyFont="1" applyFill="1" applyBorder="1" applyAlignment="1">
      <alignment horizontal="center" vertical="top"/>
    </xf>
    <xf numFmtId="0" fontId="41" fillId="0" borderId="2" xfId="3" applyBorder="1" applyAlignment="1">
      <alignment vertical="top" wrapText="1"/>
    </xf>
    <xf numFmtId="49" fontId="11" fillId="0" borderId="2" xfId="0" applyNumberFormat="1"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justify" vertical="center" wrapText="1"/>
    </xf>
    <xf numFmtId="0" fontId="9" fillId="0" borderId="2" xfId="0" applyFont="1" applyFill="1" applyBorder="1" applyAlignment="1">
      <alignment vertical="center" wrapText="1"/>
    </xf>
    <xf numFmtId="0" fontId="9" fillId="0" borderId="5" xfId="0" applyFont="1" applyFill="1" applyBorder="1" applyAlignment="1">
      <alignment horizontal="justify" vertical="center" wrapText="1"/>
    </xf>
    <xf numFmtId="0" fontId="9" fillId="0" borderId="7" xfId="0" applyFont="1" applyBorder="1" applyAlignment="1">
      <alignment horizontal="justify" vertical="center" wrapText="1"/>
    </xf>
    <xf numFmtId="0" fontId="9" fillId="0" borderId="7" xfId="0" applyFont="1" applyBorder="1" applyAlignment="1">
      <alignment horizontal="center" vertical="center" wrapText="1"/>
    </xf>
    <xf numFmtId="0" fontId="12" fillId="0" borderId="6" xfId="0" applyFont="1" applyFill="1" applyBorder="1" applyAlignment="1">
      <alignment vertical="center"/>
    </xf>
    <xf numFmtId="0" fontId="12" fillId="0" borderId="6" xfId="0" applyFont="1" applyFill="1" applyBorder="1" applyAlignment="1">
      <alignment vertical="center" wrapText="1"/>
    </xf>
    <xf numFmtId="0" fontId="9" fillId="0" borderId="2" xfId="3" applyFont="1" applyBorder="1" applyAlignment="1">
      <alignment vertical="top" wrapText="1"/>
    </xf>
    <xf numFmtId="0" fontId="9" fillId="10" borderId="2" xfId="0" applyFont="1" applyFill="1" applyBorder="1" applyAlignment="1">
      <alignment horizontal="left" vertical="center" wrapText="1"/>
    </xf>
    <xf numFmtId="0" fontId="7" fillId="9" borderId="3" xfId="0" applyFont="1" applyFill="1" applyBorder="1" applyAlignment="1">
      <alignment horizontal="left" vertical="center" wrapText="1"/>
    </xf>
    <xf numFmtId="0" fontId="7" fillId="2" borderId="2" xfId="0" applyFont="1" applyFill="1" applyBorder="1" applyAlignment="1">
      <alignment horizontal="center" vertical="center" wrapText="1"/>
    </xf>
    <xf numFmtId="49" fontId="7" fillId="4" borderId="5" xfId="0" quotePrefix="1" applyNumberFormat="1" applyFont="1" applyFill="1" applyBorder="1" applyAlignment="1">
      <alignment horizontal="left" vertical="center" wrapText="1"/>
    </xf>
    <xf numFmtId="0" fontId="0" fillId="0" borderId="0" xfId="0" applyAlignment="1">
      <alignment vertical="top" wrapText="1"/>
    </xf>
    <xf numFmtId="0" fontId="1" fillId="0" borderId="0" xfId="0" applyNumberFormat="1" applyFont="1" applyFill="1" applyBorder="1" applyAlignment="1">
      <alignment vertical="center" wrapText="1"/>
    </xf>
    <xf numFmtId="0" fontId="1" fillId="0" borderId="0" xfId="0" applyFont="1" applyBorder="1" applyAlignment="1">
      <alignment vertical="top" wrapText="1"/>
    </xf>
    <xf numFmtId="4" fontId="9" fillId="8" borderId="0" xfId="0" applyNumberFormat="1" applyFont="1" applyFill="1" applyBorder="1" applyAlignment="1" applyProtection="1">
      <alignment horizontal="right" wrapText="1"/>
    </xf>
    <xf numFmtId="4" fontId="0" fillId="8" borderId="0" xfId="0" applyNumberFormat="1" applyFill="1" applyBorder="1" applyAlignment="1" applyProtection="1">
      <alignment horizontal="right" wrapText="1"/>
    </xf>
    <xf numFmtId="0" fontId="1" fillId="8" borderId="0" xfId="0" applyFont="1" applyFill="1" applyAlignment="1">
      <alignment horizontal="justify" vertical="center"/>
    </xf>
    <xf numFmtId="4" fontId="7" fillId="8" borderId="0" xfId="0" applyNumberFormat="1" applyFont="1" applyFill="1" applyBorder="1" applyAlignment="1" applyProtection="1">
      <alignment horizontal="right" wrapText="1"/>
    </xf>
    <xf numFmtId="2" fontId="0" fillId="3" borderId="2" xfId="0" applyNumberFormat="1" applyFill="1" applyBorder="1" applyAlignment="1" applyProtection="1">
      <alignment horizontal="center"/>
      <protection locked="0"/>
    </xf>
    <xf numFmtId="49" fontId="5" fillId="0" borderId="1" xfId="0" applyNumberFormat="1" applyFont="1" applyBorder="1" applyAlignment="1">
      <alignment horizontal="center" vertical="center"/>
    </xf>
    <xf numFmtId="0" fontId="6"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49" fontId="9" fillId="0" borderId="2" xfId="0" quotePrefix="1"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12" fillId="0"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4" xfId="0" applyBorder="1" applyAlignment="1">
      <alignment vertical="center"/>
    </xf>
    <xf numFmtId="49" fontId="7" fillId="4" borderId="5" xfId="0" quotePrefix="1" applyNumberFormat="1" applyFont="1" applyFill="1" applyBorder="1" applyAlignment="1">
      <alignment horizontal="left" vertical="center" wrapText="1"/>
    </xf>
    <xf numFmtId="49" fontId="7" fillId="4" borderId="6" xfId="0" quotePrefix="1" applyNumberFormat="1" applyFont="1" applyFill="1" applyBorder="1" applyAlignment="1">
      <alignment horizontal="left" vertical="center" wrapText="1"/>
    </xf>
    <xf numFmtId="49" fontId="7" fillId="4" borderId="7" xfId="0" quotePrefix="1" applyNumberFormat="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8"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 xfId="0" applyFont="1" applyFill="1" applyBorder="1" applyAlignment="1">
      <alignment horizontal="left" vertical="top" wrapText="1"/>
    </xf>
    <xf numFmtId="0" fontId="12" fillId="0" borderId="2" xfId="0" applyFont="1" applyFill="1" applyBorder="1" applyAlignment="1">
      <alignment vertical="top"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8" xfId="0" applyFont="1" applyFill="1" applyBorder="1" applyAlignment="1">
      <alignment horizontal="center" vertical="center" wrapText="1"/>
    </xf>
    <xf numFmtId="49" fontId="9" fillId="0" borderId="6"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0" fontId="9" fillId="0" borderId="7" xfId="0" applyFont="1" applyFill="1" applyBorder="1" applyAlignment="1">
      <alignment horizontal="left" vertical="center" wrapText="1"/>
    </xf>
    <xf numFmtId="49" fontId="9" fillId="0" borderId="5"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49" fontId="9" fillId="0" borderId="5" xfId="0" quotePrefix="1" applyNumberFormat="1" applyFont="1" applyFill="1" applyBorder="1" applyAlignment="1">
      <alignment horizontal="left" vertical="center" wrapText="1"/>
    </xf>
    <xf numFmtId="49" fontId="9" fillId="0" borderId="6" xfId="0" quotePrefix="1" applyNumberFormat="1" applyFont="1" applyFill="1" applyBorder="1" applyAlignment="1">
      <alignment horizontal="left" vertical="center" wrapText="1"/>
    </xf>
    <xf numFmtId="49" fontId="9" fillId="0" borderId="7" xfId="0" quotePrefix="1"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2" fontId="12" fillId="3" borderId="5" xfId="0" applyNumberFormat="1" applyFont="1" applyFill="1" applyBorder="1" applyAlignment="1" applyProtection="1">
      <alignment horizontal="right" wrapText="1"/>
      <protection locked="0"/>
    </xf>
    <xf numFmtId="2" fontId="12" fillId="3" borderId="6" xfId="0" applyNumberFormat="1" applyFont="1" applyFill="1" applyBorder="1" applyAlignment="1" applyProtection="1">
      <alignment horizontal="right" wrapText="1"/>
      <protection locked="0"/>
    </xf>
    <xf numFmtId="2" fontId="12" fillId="3" borderId="7" xfId="0" applyNumberFormat="1" applyFont="1" applyFill="1" applyBorder="1" applyAlignment="1" applyProtection="1">
      <alignment horizontal="right" wrapText="1"/>
      <protection locked="0"/>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7" xfId="0" applyFont="1" applyFill="1" applyBorder="1" applyAlignment="1">
      <alignment horizontal="left" vertical="center" wrapText="1"/>
    </xf>
    <xf numFmtId="2" fontId="9" fillId="0" borderId="5" xfId="0" applyNumberFormat="1" applyFont="1" applyFill="1" applyBorder="1" applyAlignment="1" applyProtection="1">
      <alignment horizontal="center" wrapText="1"/>
      <protection locked="0"/>
    </xf>
    <xf numFmtId="2" fontId="9" fillId="0" borderId="6" xfId="0" applyNumberFormat="1" applyFont="1" applyFill="1" applyBorder="1" applyAlignment="1" applyProtection="1">
      <alignment horizontal="center" wrapText="1"/>
      <protection locked="0"/>
    </xf>
    <xf numFmtId="2" fontId="9" fillId="0" borderId="7" xfId="0" applyNumberFormat="1" applyFont="1" applyFill="1" applyBorder="1" applyAlignment="1" applyProtection="1">
      <alignment horizontal="center" wrapText="1"/>
      <protection locked="0"/>
    </xf>
    <xf numFmtId="0" fontId="7" fillId="0" borderId="0" xfId="0" applyFont="1" applyBorder="1" applyAlignment="1">
      <alignment horizontal="right" vertical="top"/>
    </xf>
    <xf numFmtId="0" fontId="21" fillId="0" borderId="0" xfId="0" applyFont="1" applyAlignment="1">
      <alignment vertical="top"/>
    </xf>
    <xf numFmtId="0" fontId="54" fillId="0" borderId="6" xfId="0" applyFont="1" applyFill="1" applyBorder="1" applyAlignment="1">
      <alignment horizontal="left" vertical="center" wrapText="1"/>
    </xf>
    <xf numFmtId="0" fontId="54" fillId="0" borderId="7" xfId="0" applyFont="1" applyFill="1" applyBorder="1" applyAlignment="1">
      <alignment horizontal="left" vertical="center"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7" fillId="9" borderId="3" xfId="0" applyFont="1" applyFill="1" applyBorder="1" applyAlignment="1">
      <alignment horizontal="left" vertical="center" wrapText="1"/>
    </xf>
    <xf numFmtId="0" fontId="7" fillId="9" borderId="4" xfId="0" applyFont="1" applyFill="1" applyBorder="1" applyAlignment="1">
      <alignment horizontal="left" vertical="center" wrapText="1"/>
    </xf>
    <xf numFmtId="49" fontId="11" fillId="3" borderId="9" xfId="0" applyNumberFormat="1" applyFont="1" applyFill="1" applyBorder="1" applyAlignment="1">
      <alignment vertical="top"/>
    </xf>
    <xf numFmtId="0" fontId="11" fillId="3" borderId="9" xfId="0" applyFont="1" applyFill="1" applyBorder="1" applyAlignment="1">
      <alignment vertical="top"/>
    </xf>
    <xf numFmtId="0" fontId="11" fillId="0" borderId="9" xfId="0" applyFont="1" applyBorder="1" applyAlignment="1">
      <alignment vertical="top"/>
    </xf>
    <xf numFmtId="0" fontId="36" fillId="0" borderId="0" xfId="0" applyFont="1" applyAlignment="1">
      <alignment horizontal="justify" vertical="top" wrapText="1"/>
    </xf>
    <xf numFmtId="0" fontId="0" fillId="0" borderId="0" xfId="0" applyAlignment="1">
      <alignment vertical="top" wrapText="1"/>
    </xf>
    <xf numFmtId="0" fontId="37" fillId="0" borderId="2" xfId="0" applyFont="1" applyBorder="1" applyAlignment="1">
      <alignment horizontal="justify" vertical="top" wrapText="1"/>
    </xf>
    <xf numFmtId="0" fontId="4" fillId="0" borderId="2" xfId="0" applyFont="1" applyBorder="1" applyAlignment="1">
      <alignment vertical="top" wrapText="1"/>
    </xf>
    <xf numFmtId="0" fontId="37" fillId="0" borderId="2" xfId="0" applyFont="1" applyBorder="1"/>
    <xf numFmtId="0" fontId="40" fillId="0" borderId="2" xfId="0" applyFont="1" applyBorder="1" applyAlignment="1">
      <alignment horizontal="left" vertical="center"/>
    </xf>
    <xf numFmtId="0" fontId="41" fillId="0" borderId="2" xfId="3" applyBorder="1" applyAlignment="1">
      <alignment horizontal="left" vertical="center"/>
    </xf>
    <xf numFmtId="0" fontId="26" fillId="0" borderId="0" xfId="0" applyFont="1" applyAlignment="1">
      <alignment horizontal="left" vertical="center" wrapText="1"/>
    </xf>
    <xf numFmtId="0" fontId="12" fillId="0" borderId="15" xfId="0" applyFont="1" applyBorder="1" applyAlignment="1">
      <alignment horizontal="left" wrapText="1"/>
    </xf>
    <xf numFmtId="0" fontId="12" fillId="0" borderId="1" xfId="0" applyFont="1" applyBorder="1" applyAlignment="1">
      <alignment horizontal="left" wrapText="1"/>
    </xf>
    <xf numFmtId="0" fontId="9" fillId="0" borderId="0" xfId="2" applyAlignment="1">
      <alignment vertical="top" wrapText="1"/>
    </xf>
  </cellXfs>
  <cellStyles count="4">
    <cellStyle name="Link" xfId="3" builtinId="8"/>
    <cellStyle name="Prozent" xfId="1" builtinId="5"/>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lubw.baden-wuerttemberg.de/natur-und-landschaft/map-endfassungen" TargetMode="External"/><Relationship Id="rId13" Type="http://schemas.openxmlformats.org/officeDocument/2006/relationships/hyperlink" Target="https://udo.lubw.baden-wuerttemberg.de/" TargetMode="External"/><Relationship Id="rId18" Type="http://schemas.openxmlformats.org/officeDocument/2006/relationships/hyperlink" Target="https://vm.baden-wuerttemberg.de/de/mensch-umwelt/naturschutz/wiedervernetzung/amphibienwanderstrecken/" TargetMode="External"/><Relationship Id="rId3" Type="http://schemas.openxmlformats.org/officeDocument/2006/relationships/hyperlink" Target="https://udo.lubw.baden-wuerttemberg.de/" TargetMode="External"/><Relationship Id="rId7" Type="http://schemas.openxmlformats.org/officeDocument/2006/relationships/hyperlink" Target="https://udo.lubw.baden-wuerttemberg.de/" TargetMode="External"/><Relationship Id="rId12" Type="http://schemas.openxmlformats.org/officeDocument/2006/relationships/hyperlink" Target="https://maps.lgrb-bw.de/" TargetMode="External"/><Relationship Id="rId17" Type="http://schemas.openxmlformats.org/officeDocument/2006/relationships/hyperlink" Target="https://www.lubw.baden-wuerttemberg.de/documents/10184/521490/Karte+GeStruk_Fein_2020.pdf/27da684e-3b2c-4e70-9ebd-1a77ce6a02fd" TargetMode="External"/><Relationship Id="rId2" Type="http://schemas.openxmlformats.org/officeDocument/2006/relationships/hyperlink" Target="https://www.fva-bw.de/daten-und-tools/geodaten/generalwildwegeplan-baden-wuerttemberg" TargetMode="External"/><Relationship Id="rId16" Type="http://schemas.openxmlformats.org/officeDocument/2006/relationships/hyperlink" Target="https://udo.lubw.baden-wuerttemberg.de/" TargetMode="External"/><Relationship Id="rId1" Type="http://schemas.openxmlformats.org/officeDocument/2006/relationships/hyperlink" Target="https://vm.baden-wuerttemberg.de/de/mensch-umwelt/naturschutz/wiedervernetzung/konfliktstellen/" TargetMode="External"/><Relationship Id="rId6" Type="http://schemas.openxmlformats.org/officeDocument/2006/relationships/hyperlink" Target="https://udo.lubw.baden-wuerttemberg.de/" TargetMode="External"/><Relationship Id="rId11" Type="http://schemas.openxmlformats.org/officeDocument/2006/relationships/hyperlink" Target="https://udo.lubw.baden-wuerttemberg.de/" TargetMode="External"/><Relationship Id="rId5" Type="http://schemas.openxmlformats.org/officeDocument/2006/relationships/hyperlink" Target="https://udo.lubw.baden-wuerttemberg.de/" TargetMode="External"/><Relationship Id="rId15" Type="http://schemas.openxmlformats.org/officeDocument/2006/relationships/hyperlink" Target="https://www.naturkundemuseum-bw.de/forschung/zoologie/mitarbeiter-zoologie/ira-richling" TargetMode="External"/><Relationship Id="rId10" Type="http://schemas.openxmlformats.org/officeDocument/2006/relationships/hyperlink" Target="http://lel-bw.de/pb/,Lde/Startseite/Unsere+Themen/Geofachdaten" TargetMode="External"/><Relationship Id="rId19" Type="http://schemas.openxmlformats.org/officeDocument/2006/relationships/printerSettings" Target="../printerSettings/printerSettings2.bin"/><Relationship Id="rId4" Type="http://schemas.openxmlformats.org/officeDocument/2006/relationships/hyperlink" Target="https://udo.lubw.baden-wuerttemberg.de/" TargetMode="External"/><Relationship Id="rId9" Type="http://schemas.openxmlformats.org/officeDocument/2006/relationships/hyperlink" Target="https://udo.lubw.baden-wuerttemberg.de/" TargetMode="External"/><Relationship Id="rId14" Type="http://schemas.openxmlformats.org/officeDocument/2006/relationships/hyperlink" Target="https://www.lubw.baden-wuerttemberg.de/natur-und-landschaft/oeffentlich-einsehbares-verzeichnis-oekokont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atistik-bw.de/BevoelkGebiet/GebietFlaeche/015152xx.tab?R=GS3170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0"/>
  <sheetViews>
    <sheetView tabSelected="1" topLeftCell="A73" zoomScale="130" zoomScaleNormal="130" workbookViewId="0">
      <selection activeCell="C88" sqref="C88:C90"/>
    </sheetView>
  </sheetViews>
  <sheetFormatPr baseColWidth="10" defaultColWidth="9.140625" defaultRowHeight="15"/>
  <cols>
    <col min="1" max="1" width="28.140625" style="11" customWidth="1"/>
    <col min="2" max="2" width="45.5703125" customWidth="1"/>
    <col min="3" max="4" width="15.7109375" customWidth="1"/>
    <col min="5" max="5" width="15.7109375" style="55" customWidth="1"/>
    <col min="6" max="6" width="56.140625" style="60" customWidth="1"/>
    <col min="7" max="7" width="56.85546875" style="17" customWidth="1"/>
    <col min="8" max="8" width="81" style="271" customWidth="1"/>
    <col min="9" max="9" width="45.85546875" customWidth="1"/>
    <col min="10" max="10" width="44.5703125" customWidth="1"/>
    <col min="11" max="12" width="19" customWidth="1"/>
    <col min="13" max="13" width="17" customWidth="1"/>
  </cols>
  <sheetData>
    <row r="1" spans="1:14" ht="18.75">
      <c r="A1" s="279" t="s">
        <v>68</v>
      </c>
      <c r="B1" s="279"/>
      <c r="C1" s="279"/>
      <c r="D1" s="279"/>
      <c r="E1" s="279"/>
      <c r="F1" s="61"/>
      <c r="G1" s="1"/>
    </row>
    <row r="2" spans="1:14" s="6" customFormat="1" ht="15" customHeight="1">
      <c r="A2" s="280" t="s">
        <v>284</v>
      </c>
      <c r="B2" s="280"/>
      <c r="C2" s="280"/>
      <c r="D2" s="280"/>
      <c r="E2" s="280"/>
      <c r="F2" s="3"/>
      <c r="G2" s="4"/>
      <c r="H2" s="5"/>
    </row>
    <row r="3" spans="1:14" s="6" customFormat="1">
      <c r="A3" s="281" t="s">
        <v>290</v>
      </c>
      <c r="B3" s="281"/>
      <c r="C3" s="281"/>
      <c r="D3" s="281"/>
      <c r="E3" s="281"/>
      <c r="F3" s="7"/>
      <c r="G3" s="4"/>
      <c r="H3" s="5"/>
    </row>
    <row r="4" spans="1:14" s="6" customFormat="1">
      <c r="A4" s="282" t="s">
        <v>0</v>
      </c>
      <c r="B4" s="282"/>
      <c r="C4" s="282"/>
      <c r="D4" s="282"/>
      <c r="E4" s="282"/>
      <c r="F4" s="8"/>
      <c r="G4" s="4"/>
      <c r="H4" s="5"/>
    </row>
    <row r="5" spans="1:14" s="6" customFormat="1" ht="25.5">
      <c r="A5" s="9" t="s">
        <v>1</v>
      </c>
      <c r="B5" s="281" t="s">
        <v>288</v>
      </c>
      <c r="C5" s="281"/>
      <c r="D5" s="281"/>
      <c r="E5" s="281"/>
      <c r="F5" s="7"/>
      <c r="G5" s="4"/>
      <c r="H5" s="5"/>
    </row>
    <row r="6" spans="1:14">
      <c r="A6" s="10" t="s">
        <v>247</v>
      </c>
      <c r="B6" s="278"/>
      <c r="C6" s="278"/>
      <c r="D6" s="278"/>
      <c r="E6" s="278"/>
      <c r="F6" s="62"/>
      <c r="G6" s="4"/>
      <c r="H6" s="5"/>
      <c r="I6" s="6"/>
      <c r="J6" s="6"/>
      <c r="K6" s="6"/>
      <c r="L6" s="6"/>
      <c r="M6" s="6"/>
      <c r="N6" s="6"/>
    </row>
    <row r="7" spans="1:14" ht="16.5" customHeight="1">
      <c r="A7" s="10" t="s">
        <v>245</v>
      </c>
      <c r="B7" s="278"/>
      <c r="C7" s="278"/>
      <c r="D7" s="278"/>
      <c r="E7" s="278"/>
      <c r="F7" s="62"/>
      <c r="G7" s="4"/>
      <c r="H7" s="5"/>
      <c r="I7" s="6"/>
      <c r="J7" s="6"/>
      <c r="K7" s="6"/>
      <c r="L7" s="6"/>
      <c r="M7" s="6"/>
      <c r="N7" s="6"/>
    </row>
    <row r="8" spans="1:14">
      <c r="A8" s="10" t="s">
        <v>246</v>
      </c>
      <c r="B8" s="278"/>
      <c r="C8" s="278"/>
      <c r="D8" s="278"/>
      <c r="E8" s="278"/>
      <c r="F8" s="62"/>
      <c r="G8" s="4"/>
      <c r="H8" s="5"/>
      <c r="I8" s="6"/>
      <c r="J8" s="6"/>
      <c r="K8" s="6"/>
      <c r="L8" s="6"/>
      <c r="M8" s="6"/>
      <c r="N8" s="6"/>
    </row>
    <row r="9" spans="1:14">
      <c r="E9" s="12"/>
      <c r="G9" s="4"/>
      <c r="H9" s="5"/>
      <c r="I9" s="6"/>
      <c r="J9" s="6"/>
      <c r="K9" s="6"/>
      <c r="L9" s="6"/>
      <c r="M9" s="6"/>
      <c r="N9" s="6"/>
    </row>
    <row r="10" spans="1:14">
      <c r="A10" s="13"/>
      <c r="B10" s="287" t="s">
        <v>2</v>
      </c>
      <c r="C10" s="288"/>
      <c r="D10" s="288"/>
      <c r="E10" s="289"/>
      <c r="F10" s="63"/>
      <c r="G10" s="4"/>
      <c r="H10" s="5"/>
      <c r="I10" s="6"/>
      <c r="J10" s="6"/>
      <c r="K10" s="6"/>
      <c r="L10" s="6"/>
      <c r="M10" s="6"/>
      <c r="N10" s="6"/>
    </row>
    <row r="11" spans="1:14" ht="25.5">
      <c r="A11" s="9" t="s">
        <v>3</v>
      </c>
      <c r="B11" s="269" t="s">
        <v>4</v>
      </c>
      <c r="C11" s="269" t="s">
        <v>5</v>
      </c>
      <c r="D11" s="14" t="s">
        <v>6</v>
      </c>
      <c r="E11" s="15" t="s">
        <v>7</v>
      </c>
      <c r="F11" s="16"/>
    </row>
    <row r="12" spans="1:14" ht="18.75" customHeight="1">
      <c r="A12" s="290" t="s">
        <v>8</v>
      </c>
      <c r="B12" s="293" t="s">
        <v>73</v>
      </c>
      <c r="C12" s="255" t="s">
        <v>247</v>
      </c>
      <c r="D12" s="18"/>
      <c r="E12" s="19">
        <f>D12*$B$6</f>
        <v>0</v>
      </c>
      <c r="F12" s="64"/>
      <c r="H12" s="20"/>
    </row>
    <row r="13" spans="1:14" ht="18.75" customHeight="1">
      <c r="A13" s="291"/>
      <c r="B13" s="294"/>
      <c r="C13" s="255" t="s">
        <v>248</v>
      </c>
      <c r="D13" s="18"/>
      <c r="E13" s="19">
        <f>D13*$B$7</f>
        <v>0</v>
      </c>
      <c r="F13" s="64"/>
      <c r="H13" s="20"/>
    </row>
    <row r="14" spans="1:14" ht="18.75" customHeight="1">
      <c r="A14" s="292"/>
      <c r="B14" s="295"/>
      <c r="C14" s="255" t="s">
        <v>249</v>
      </c>
      <c r="D14" s="18"/>
      <c r="E14" s="19">
        <f>D14*$B$8</f>
        <v>0</v>
      </c>
      <c r="F14" s="64"/>
    </row>
    <row r="15" spans="1:14">
      <c r="A15" s="21"/>
      <c r="B15" s="296" t="s">
        <v>9</v>
      </c>
      <c r="C15" s="297"/>
      <c r="D15" s="22">
        <f>SUM(D12:D14)</f>
        <v>0</v>
      </c>
      <c r="E15" s="23">
        <f>SUM(E12:E14)</f>
        <v>0</v>
      </c>
      <c r="F15" s="65"/>
    </row>
    <row r="16" spans="1:14">
      <c r="A16" s="270" t="s">
        <v>10</v>
      </c>
      <c r="B16" s="24" t="s">
        <v>11</v>
      </c>
      <c r="C16" s="298"/>
      <c r="D16" s="299"/>
      <c r="E16" s="300"/>
      <c r="F16" s="25"/>
    </row>
    <row r="17" spans="1:13">
      <c r="A17" s="283" t="s">
        <v>12</v>
      </c>
      <c r="B17" s="285" t="s">
        <v>72</v>
      </c>
      <c r="C17" s="255" t="s">
        <v>247</v>
      </c>
      <c r="D17" s="18"/>
      <c r="E17" s="19">
        <f>D17*$B$6</f>
        <v>0</v>
      </c>
      <c r="F17" s="66"/>
      <c r="H17" s="26"/>
      <c r="J17" s="27"/>
      <c r="K17" s="27"/>
      <c r="L17" s="27"/>
      <c r="M17" s="27"/>
    </row>
    <row r="18" spans="1:13">
      <c r="A18" s="284"/>
      <c r="B18" s="286"/>
      <c r="C18" s="255" t="s">
        <v>248</v>
      </c>
      <c r="D18" s="18"/>
      <c r="E18" s="19">
        <f>D18*$B$7</f>
        <v>0</v>
      </c>
      <c r="F18" s="66"/>
      <c r="H18" s="26"/>
      <c r="J18" s="28"/>
      <c r="K18" s="29"/>
      <c r="L18" s="29"/>
      <c r="M18" s="29"/>
    </row>
    <row r="19" spans="1:13">
      <c r="A19" s="284"/>
      <c r="B19" s="286"/>
      <c r="C19" s="255" t="s">
        <v>249</v>
      </c>
      <c r="D19" s="18"/>
      <c r="E19" s="19">
        <f>D19*$B$8</f>
        <v>0</v>
      </c>
      <c r="F19" s="66"/>
      <c r="H19" s="30"/>
      <c r="J19" s="29"/>
      <c r="K19" s="29"/>
      <c r="L19" s="29"/>
      <c r="M19" s="28"/>
    </row>
    <row r="20" spans="1:13">
      <c r="A20" s="283" t="s">
        <v>13</v>
      </c>
      <c r="B20" s="285" t="s">
        <v>14</v>
      </c>
      <c r="C20" s="255" t="s">
        <v>247</v>
      </c>
      <c r="D20" s="18"/>
      <c r="E20" s="19">
        <f>D20*$B$6</f>
        <v>0</v>
      </c>
      <c r="F20" s="66"/>
    </row>
    <row r="21" spans="1:13">
      <c r="A21" s="284"/>
      <c r="B21" s="286"/>
      <c r="C21" s="255" t="s">
        <v>248</v>
      </c>
      <c r="D21" s="18"/>
      <c r="E21" s="19">
        <f>D21*$B$7</f>
        <v>0</v>
      </c>
      <c r="F21" s="66"/>
    </row>
    <row r="22" spans="1:13">
      <c r="A22" s="284"/>
      <c r="B22" s="286"/>
      <c r="C22" s="255" t="s">
        <v>249</v>
      </c>
      <c r="D22" s="18"/>
      <c r="E22" s="19">
        <f>D22*$B$8</f>
        <v>0</v>
      </c>
      <c r="F22" s="66"/>
      <c r="H22" s="31"/>
    </row>
    <row r="23" spans="1:13">
      <c r="A23" s="283" t="s">
        <v>15</v>
      </c>
      <c r="B23" s="285" t="s">
        <v>78</v>
      </c>
      <c r="C23" s="255" t="s">
        <v>247</v>
      </c>
      <c r="D23" s="18"/>
      <c r="E23" s="19">
        <f>D23*$B$6</f>
        <v>0</v>
      </c>
      <c r="F23" s="66"/>
      <c r="H23" s="272"/>
    </row>
    <row r="24" spans="1:13">
      <c r="A24" s="284"/>
      <c r="B24" s="286"/>
      <c r="C24" s="255" t="s">
        <v>248</v>
      </c>
      <c r="D24" s="18"/>
      <c r="E24" s="19">
        <f>D24*$B$7</f>
        <v>0</v>
      </c>
      <c r="F24" s="66"/>
      <c r="H24" s="272"/>
    </row>
    <row r="25" spans="1:13">
      <c r="A25" s="284"/>
      <c r="B25" s="286"/>
      <c r="C25" s="255" t="s">
        <v>249</v>
      </c>
      <c r="D25" s="18"/>
      <c r="E25" s="19">
        <f>D25*$B$8</f>
        <v>0</v>
      </c>
      <c r="F25" s="66"/>
      <c r="H25" s="272"/>
    </row>
    <row r="26" spans="1:13">
      <c r="A26" s="283" t="s">
        <v>77</v>
      </c>
      <c r="B26" s="301" t="s">
        <v>79</v>
      </c>
      <c r="C26" s="255" t="s">
        <v>247</v>
      </c>
      <c r="D26" s="18"/>
      <c r="E26" s="19">
        <f>D26*$B$6</f>
        <v>0</v>
      </c>
      <c r="F26" s="66"/>
      <c r="H26" s="273"/>
    </row>
    <row r="27" spans="1:13">
      <c r="A27" s="284"/>
      <c r="B27" s="302"/>
      <c r="C27" s="255" t="s">
        <v>248</v>
      </c>
      <c r="D27" s="18"/>
      <c r="E27" s="19">
        <f>D27*$B$7</f>
        <v>0</v>
      </c>
      <c r="F27" s="66"/>
      <c r="H27" s="32"/>
      <c r="I27" s="33"/>
    </row>
    <row r="28" spans="1:13">
      <c r="A28" s="284"/>
      <c r="B28" s="302"/>
      <c r="C28" s="255" t="s">
        <v>249</v>
      </c>
      <c r="D28" s="18"/>
      <c r="E28" s="19">
        <f>D28*$B$8</f>
        <v>0</v>
      </c>
      <c r="F28" s="66"/>
      <c r="H28" s="34"/>
      <c r="I28" s="27"/>
    </row>
    <row r="29" spans="1:13">
      <c r="A29" s="283" t="s">
        <v>16</v>
      </c>
      <c r="B29" s="285" t="s">
        <v>17</v>
      </c>
      <c r="C29" s="255" t="s">
        <v>247</v>
      </c>
      <c r="D29" s="18"/>
      <c r="E29" s="19">
        <f>D29*$B$6</f>
        <v>0</v>
      </c>
      <c r="F29" s="66"/>
      <c r="H29" s="31"/>
    </row>
    <row r="30" spans="1:13">
      <c r="A30" s="284"/>
      <c r="B30" s="286"/>
      <c r="C30" s="255" t="s">
        <v>248</v>
      </c>
      <c r="D30" s="18"/>
      <c r="E30" s="19">
        <f>D30*$B$7</f>
        <v>0</v>
      </c>
      <c r="F30" s="66"/>
      <c r="H30" s="31"/>
    </row>
    <row r="31" spans="1:13">
      <c r="A31" s="284"/>
      <c r="B31" s="286"/>
      <c r="C31" s="255" t="s">
        <v>249</v>
      </c>
      <c r="D31" s="18"/>
      <c r="E31" s="19">
        <f>D31*$B$8</f>
        <v>0</v>
      </c>
      <c r="F31" s="66"/>
    </row>
    <row r="32" spans="1:13">
      <c r="A32" s="283" t="s">
        <v>18</v>
      </c>
      <c r="B32" s="285" t="s">
        <v>19</v>
      </c>
      <c r="C32" s="255" t="s">
        <v>247</v>
      </c>
      <c r="D32" s="18"/>
      <c r="E32" s="19">
        <f>D32*$B$6</f>
        <v>0</v>
      </c>
      <c r="F32" s="66"/>
    </row>
    <row r="33" spans="1:8">
      <c r="A33" s="284"/>
      <c r="B33" s="286"/>
      <c r="C33" s="255" t="s">
        <v>248</v>
      </c>
      <c r="D33" s="18"/>
      <c r="E33" s="19">
        <f>D33*$B$7</f>
        <v>0</v>
      </c>
      <c r="F33" s="66"/>
    </row>
    <row r="34" spans="1:8">
      <c r="A34" s="284"/>
      <c r="B34" s="286"/>
      <c r="C34" s="255" t="s">
        <v>249</v>
      </c>
      <c r="D34" s="18"/>
      <c r="E34" s="19">
        <f>D34*$B$8</f>
        <v>0</v>
      </c>
      <c r="F34" s="66"/>
    </row>
    <row r="35" spans="1:8">
      <c r="A35" s="283" t="s">
        <v>20</v>
      </c>
      <c r="B35" s="303" t="s">
        <v>21</v>
      </c>
      <c r="C35" s="255" t="s">
        <v>247</v>
      </c>
      <c r="D35" s="18"/>
      <c r="E35" s="19">
        <f>D35*$B$6</f>
        <v>0</v>
      </c>
      <c r="F35" s="66"/>
    </row>
    <row r="36" spans="1:8">
      <c r="A36" s="284"/>
      <c r="B36" s="304"/>
      <c r="C36" s="255" t="s">
        <v>248</v>
      </c>
      <c r="D36" s="18"/>
      <c r="E36" s="19">
        <f>D36*$B$7</f>
        <v>0</v>
      </c>
      <c r="F36" s="66"/>
    </row>
    <row r="37" spans="1:8">
      <c r="A37" s="284"/>
      <c r="B37" s="304"/>
      <c r="C37" s="255" t="s">
        <v>249</v>
      </c>
      <c r="D37" s="18"/>
      <c r="E37" s="19">
        <f>D37*$B$8</f>
        <v>0</v>
      </c>
      <c r="F37" s="66"/>
    </row>
    <row r="38" spans="1:8" ht="27.75" customHeight="1">
      <c r="A38" s="283" t="s">
        <v>22</v>
      </c>
      <c r="B38" s="285" t="s">
        <v>80</v>
      </c>
      <c r="C38" s="255" t="s">
        <v>247</v>
      </c>
      <c r="D38" s="18"/>
      <c r="E38" s="19">
        <f>D38*$B$6</f>
        <v>0</v>
      </c>
      <c r="F38" s="66"/>
    </row>
    <row r="39" spans="1:8" ht="27.75" customHeight="1">
      <c r="A39" s="284"/>
      <c r="B39" s="286"/>
      <c r="C39" s="255" t="s">
        <v>248</v>
      </c>
      <c r="D39" s="18"/>
      <c r="E39" s="19">
        <f>D39*$B$7</f>
        <v>0</v>
      </c>
      <c r="F39" s="66"/>
    </row>
    <row r="40" spans="1:8" ht="27.75" customHeight="1">
      <c r="A40" s="284"/>
      <c r="B40" s="286"/>
      <c r="C40" s="255" t="s">
        <v>249</v>
      </c>
      <c r="D40" s="18"/>
      <c r="E40" s="19">
        <f>D40*$B$8</f>
        <v>0</v>
      </c>
      <c r="F40" s="66"/>
    </row>
    <row r="41" spans="1:8">
      <c r="A41" s="21"/>
      <c r="B41" s="296" t="s">
        <v>23</v>
      </c>
      <c r="C41" s="297"/>
      <c r="D41" s="22">
        <f>SUM(D17:D40)</f>
        <v>0</v>
      </c>
      <c r="E41" s="23">
        <f>SUM(E17:E40)</f>
        <v>0</v>
      </c>
      <c r="F41" s="274"/>
    </row>
    <row r="42" spans="1:8">
      <c r="A42" s="35" t="s">
        <v>24</v>
      </c>
      <c r="B42" s="24" t="s">
        <v>25</v>
      </c>
      <c r="C42" s="36"/>
      <c r="D42" s="37"/>
      <c r="E42" s="38"/>
      <c r="F42" s="66"/>
    </row>
    <row r="43" spans="1:8" ht="18" customHeight="1">
      <c r="A43" s="283" t="s">
        <v>26</v>
      </c>
      <c r="B43" s="301" t="s">
        <v>27</v>
      </c>
      <c r="C43" s="255" t="s">
        <v>247</v>
      </c>
      <c r="D43" s="18"/>
      <c r="E43" s="19">
        <f>D43*$B$6</f>
        <v>0</v>
      </c>
      <c r="F43" s="66"/>
    </row>
    <row r="44" spans="1:8" ht="18" customHeight="1">
      <c r="A44" s="284"/>
      <c r="B44" s="302"/>
      <c r="C44" s="255" t="s">
        <v>248</v>
      </c>
      <c r="D44" s="18"/>
      <c r="E44" s="19">
        <f>D44*$B$7</f>
        <v>0</v>
      </c>
      <c r="F44" s="66"/>
      <c r="H44" s="26"/>
    </row>
    <row r="45" spans="1:8" ht="18" customHeight="1">
      <c r="A45" s="284"/>
      <c r="B45" s="302"/>
      <c r="C45" s="255" t="s">
        <v>249</v>
      </c>
      <c r="D45" s="18"/>
      <c r="E45" s="19">
        <f>D45*$B$8</f>
        <v>0</v>
      </c>
      <c r="F45" s="66"/>
      <c r="H45" s="26"/>
    </row>
    <row r="46" spans="1:8" ht="15" customHeight="1">
      <c r="A46" s="283" t="s">
        <v>28</v>
      </c>
      <c r="B46" s="301" t="s">
        <v>29</v>
      </c>
      <c r="C46" s="255" t="s">
        <v>247</v>
      </c>
      <c r="D46" s="18"/>
      <c r="E46" s="19">
        <f>D46*$B$6</f>
        <v>0</v>
      </c>
      <c r="F46" s="66"/>
    </row>
    <row r="47" spans="1:8">
      <c r="A47" s="284"/>
      <c r="B47" s="302"/>
      <c r="C47" s="255" t="s">
        <v>248</v>
      </c>
      <c r="D47" s="18"/>
      <c r="E47" s="19">
        <f>D47*$B$7</f>
        <v>0</v>
      </c>
      <c r="F47" s="66"/>
      <c r="H47" s="39"/>
    </row>
    <row r="48" spans="1:8">
      <c r="A48" s="284"/>
      <c r="B48" s="302"/>
      <c r="C48" s="255" t="s">
        <v>249</v>
      </c>
      <c r="D48" s="18"/>
      <c r="E48" s="19">
        <f>D48*$B$8</f>
        <v>0</v>
      </c>
      <c r="F48" s="66"/>
    </row>
    <row r="49" spans="1:8">
      <c r="A49" s="283" t="s">
        <v>292</v>
      </c>
      <c r="B49" s="305" t="s">
        <v>293</v>
      </c>
      <c r="C49" s="255" t="s">
        <v>247</v>
      </c>
      <c r="D49" s="18"/>
      <c r="E49" s="19">
        <f>D49*$B$6</f>
        <v>0</v>
      </c>
      <c r="F49" s="275"/>
    </row>
    <row r="50" spans="1:8">
      <c r="A50" s="284"/>
      <c r="B50" s="306"/>
      <c r="C50" s="255" t="s">
        <v>248</v>
      </c>
      <c r="D50" s="18"/>
      <c r="E50" s="19">
        <f>D50*$B$7</f>
        <v>0</v>
      </c>
      <c r="F50" s="275"/>
    </row>
    <row r="51" spans="1:8">
      <c r="A51" s="284"/>
      <c r="B51" s="306"/>
      <c r="C51" s="255" t="s">
        <v>249</v>
      </c>
      <c r="D51" s="18"/>
      <c r="E51" s="19">
        <f>D51*$B$8</f>
        <v>0</v>
      </c>
      <c r="F51" s="275"/>
    </row>
    <row r="52" spans="1:8">
      <c r="A52" s="21"/>
      <c r="B52" s="296" t="s">
        <v>30</v>
      </c>
      <c r="C52" s="297"/>
      <c r="D52" s="22">
        <f>SUM(D43:D51)</f>
        <v>0</v>
      </c>
      <c r="E52" s="23">
        <f>SUM(E43:E51)</f>
        <v>0</v>
      </c>
      <c r="F52" s="65"/>
    </row>
    <row r="53" spans="1:8">
      <c r="A53" s="35" t="s">
        <v>31</v>
      </c>
      <c r="B53" s="24" t="s">
        <v>32</v>
      </c>
      <c r="C53" s="36"/>
      <c r="D53" s="37"/>
      <c r="E53" s="38"/>
      <c r="F53" s="66"/>
    </row>
    <row r="54" spans="1:8">
      <c r="A54" s="283" t="s">
        <v>33</v>
      </c>
      <c r="B54" s="285" t="s">
        <v>74</v>
      </c>
      <c r="C54" s="255" t="s">
        <v>247</v>
      </c>
      <c r="D54" s="18"/>
      <c r="E54" s="19">
        <f>D54*$B$6</f>
        <v>0</v>
      </c>
      <c r="F54" s="66"/>
    </row>
    <row r="55" spans="1:8">
      <c r="A55" s="284"/>
      <c r="B55" s="286"/>
      <c r="C55" s="255" t="s">
        <v>248</v>
      </c>
      <c r="D55" s="18"/>
      <c r="E55" s="19">
        <f>D55*$B$7</f>
        <v>0</v>
      </c>
      <c r="F55" s="66"/>
    </row>
    <row r="56" spans="1:8">
      <c r="A56" s="284"/>
      <c r="B56" s="286"/>
      <c r="C56" s="255" t="s">
        <v>249</v>
      </c>
      <c r="D56" s="18"/>
      <c r="E56" s="19">
        <f>D56*$B$8</f>
        <v>0</v>
      </c>
      <c r="F56" s="66"/>
    </row>
    <row r="57" spans="1:8">
      <c r="A57" s="21"/>
      <c r="B57" s="296" t="s">
        <v>34</v>
      </c>
      <c r="C57" s="297"/>
      <c r="D57" s="22">
        <f>SUM(D54:D56)</f>
        <v>0</v>
      </c>
      <c r="E57" s="23">
        <f>SUM(E54:E56)</f>
        <v>0</v>
      </c>
      <c r="F57" s="65"/>
    </row>
    <row r="58" spans="1:8">
      <c r="A58" s="270" t="s">
        <v>35</v>
      </c>
      <c r="B58" s="24" t="s">
        <v>36</v>
      </c>
      <c r="C58" s="36"/>
      <c r="D58" s="37"/>
      <c r="E58" s="38"/>
      <c r="F58" s="40"/>
    </row>
    <row r="59" spans="1:8" ht="20.25" customHeight="1">
      <c r="A59" s="310" t="s">
        <v>37</v>
      </c>
      <c r="B59" s="303" t="s">
        <v>66</v>
      </c>
      <c r="C59" s="255" t="s">
        <v>247</v>
      </c>
      <c r="D59" s="18"/>
      <c r="E59" s="19">
        <f>D59*$B$6</f>
        <v>0</v>
      </c>
      <c r="F59" s="66"/>
    </row>
    <row r="60" spans="1:8" ht="20.25" customHeight="1">
      <c r="A60" s="310"/>
      <c r="B60" s="304"/>
      <c r="C60" s="255" t="s">
        <v>248</v>
      </c>
      <c r="D60" s="18"/>
      <c r="E60" s="19">
        <f>D60*$B$7</f>
        <v>0</v>
      </c>
      <c r="F60" s="66"/>
      <c r="H60" s="41"/>
    </row>
    <row r="61" spans="1:8" ht="20.25" customHeight="1">
      <c r="A61" s="311"/>
      <c r="B61" s="312"/>
      <c r="C61" s="255" t="s">
        <v>249</v>
      </c>
      <c r="D61" s="18"/>
      <c r="E61" s="19">
        <f>D61*$B$8</f>
        <v>0</v>
      </c>
      <c r="F61" s="66"/>
      <c r="H61" s="41"/>
    </row>
    <row r="62" spans="1:8">
      <c r="A62" s="310" t="s">
        <v>38</v>
      </c>
      <c r="B62" s="303" t="s">
        <v>81</v>
      </c>
      <c r="C62" s="255" t="s">
        <v>247</v>
      </c>
      <c r="D62" s="18"/>
      <c r="E62" s="19">
        <f>D62*$B$6</f>
        <v>0</v>
      </c>
      <c r="F62" s="66"/>
    </row>
    <row r="63" spans="1:8">
      <c r="A63" s="310"/>
      <c r="B63" s="304"/>
      <c r="C63" s="255" t="s">
        <v>248</v>
      </c>
      <c r="D63" s="18"/>
      <c r="E63" s="19">
        <f>D63*$B$7</f>
        <v>0</v>
      </c>
      <c r="F63" s="66"/>
      <c r="H63" s="26"/>
    </row>
    <row r="64" spans="1:8" ht="28.9" customHeight="1">
      <c r="A64" s="311"/>
      <c r="B64" s="312"/>
      <c r="C64" s="255" t="s">
        <v>249</v>
      </c>
      <c r="D64" s="18"/>
      <c r="E64" s="19">
        <f>D64*$B$8</f>
        <v>0</v>
      </c>
      <c r="F64" s="66"/>
    </row>
    <row r="65" spans="1:6">
      <c r="A65" s="313" t="s">
        <v>39</v>
      </c>
      <c r="B65" s="314" t="s">
        <v>71</v>
      </c>
      <c r="C65" s="255" t="s">
        <v>247</v>
      </c>
      <c r="D65" s="18"/>
      <c r="E65" s="19">
        <f>D65*$B$6</f>
        <v>0</v>
      </c>
      <c r="F65" s="66"/>
    </row>
    <row r="66" spans="1:6">
      <c r="A66" s="310"/>
      <c r="B66" s="315"/>
      <c r="C66" s="255" t="s">
        <v>248</v>
      </c>
      <c r="D66" s="18"/>
      <c r="E66" s="19">
        <f>D66*$B$7</f>
        <v>0</v>
      </c>
      <c r="F66" s="66"/>
    </row>
    <row r="67" spans="1:6">
      <c r="A67" s="311"/>
      <c r="B67" s="316"/>
      <c r="C67" s="255" t="s">
        <v>249</v>
      </c>
      <c r="D67" s="18"/>
      <c r="E67" s="19">
        <f>D67*$B$8</f>
        <v>0</v>
      </c>
      <c r="F67" s="66"/>
    </row>
    <row r="68" spans="1:6" ht="27.75" customHeight="1">
      <c r="A68" s="310" t="s">
        <v>67</v>
      </c>
      <c r="B68" s="303" t="s">
        <v>82</v>
      </c>
      <c r="C68" s="255" t="s">
        <v>247</v>
      </c>
      <c r="D68" s="18"/>
      <c r="E68" s="19">
        <f>D68*$B$6</f>
        <v>0</v>
      </c>
      <c r="F68" s="66"/>
    </row>
    <row r="69" spans="1:6" ht="27.75" customHeight="1">
      <c r="A69" s="310"/>
      <c r="B69" s="304"/>
      <c r="C69" s="255" t="s">
        <v>248</v>
      </c>
      <c r="D69" s="18"/>
      <c r="E69" s="19">
        <f>D69*$B$7</f>
        <v>0</v>
      </c>
      <c r="F69" s="66"/>
    </row>
    <row r="70" spans="1:6" ht="27.75" customHeight="1">
      <c r="A70" s="311"/>
      <c r="B70" s="312"/>
      <c r="C70" s="255" t="s">
        <v>249</v>
      </c>
      <c r="D70" s="18"/>
      <c r="E70" s="19">
        <f>D70*$B$8</f>
        <v>0</v>
      </c>
      <c r="F70" s="66"/>
    </row>
    <row r="71" spans="1:6" ht="22.5" customHeight="1">
      <c r="A71" s="313" t="s">
        <v>294</v>
      </c>
      <c r="B71" s="317" t="s">
        <v>83</v>
      </c>
      <c r="C71" s="255" t="s">
        <v>247</v>
      </c>
      <c r="D71" s="18"/>
      <c r="E71" s="19">
        <f>D71*$B$6</f>
        <v>0</v>
      </c>
      <c r="F71" s="66"/>
    </row>
    <row r="72" spans="1:6" ht="22.5" customHeight="1">
      <c r="A72" s="310"/>
      <c r="B72" s="318"/>
      <c r="C72" s="255" t="s">
        <v>248</v>
      </c>
      <c r="D72" s="18"/>
      <c r="E72" s="19">
        <f>D72*$B$7</f>
        <v>0</v>
      </c>
      <c r="F72" s="66"/>
    </row>
    <row r="73" spans="1:6" ht="22.5" customHeight="1">
      <c r="A73" s="311"/>
      <c r="B73" s="319"/>
      <c r="C73" s="255" t="s">
        <v>249</v>
      </c>
      <c r="D73" s="18"/>
      <c r="E73" s="19">
        <f>D73*$B$8</f>
        <v>0</v>
      </c>
      <c r="F73" s="66"/>
    </row>
    <row r="74" spans="1:6">
      <c r="A74" s="21"/>
      <c r="B74" s="296" t="s">
        <v>40</v>
      </c>
      <c r="C74" s="297"/>
      <c r="D74" s="22">
        <f>SUM(D59:D73)</f>
        <v>0</v>
      </c>
      <c r="E74" s="23">
        <f>SUM(E59:E73)</f>
        <v>0</v>
      </c>
      <c r="F74" s="65"/>
    </row>
    <row r="75" spans="1:6">
      <c r="A75" s="35" t="s">
        <v>41</v>
      </c>
      <c r="B75" s="24" t="s">
        <v>42</v>
      </c>
      <c r="C75" s="307"/>
      <c r="D75" s="308"/>
      <c r="E75" s="309"/>
      <c r="F75" s="40"/>
    </row>
    <row r="76" spans="1:6">
      <c r="A76" s="320" t="s">
        <v>43</v>
      </c>
      <c r="B76" s="323" t="s">
        <v>70</v>
      </c>
      <c r="C76" s="255" t="s">
        <v>247</v>
      </c>
      <c r="D76" s="18"/>
      <c r="E76" s="19">
        <f>D76*$B$6</f>
        <v>0</v>
      </c>
      <c r="F76" s="66"/>
    </row>
    <row r="77" spans="1:6">
      <c r="A77" s="321"/>
      <c r="B77" s="324"/>
      <c r="C77" s="255" t="s">
        <v>248</v>
      </c>
      <c r="D77" s="18"/>
      <c r="E77" s="19">
        <f>D77*$B$7</f>
        <v>0</v>
      </c>
      <c r="F77" s="66"/>
    </row>
    <row r="78" spans="1:6">
      <c r="A78" s="322"/>
      <c r="B78" s="325"/>
      <c r="C78" s="255" t="s">
        <v>249</v>
      </c>
      <c r="D78" s="18"/>
      <c r="E78" s="19">
        <f>D78*$B$8</f>
        <v>0</v>
      </c>
      <c r="F78" s="66"/>
    </row>
    <row r="79" spans="1:6">
      <c r="A79" s="320" t="s">
        <v>44</v>
      </c>
      <c r="B79" s="323" t="s">
        <v>75</v>
      </c>
      <c r="C79" s="255" t="s">
        <v>247</v>
      </c>
      <c r="D79" s="18"/>
      <c r="E79" s="19">
        <f>D79*$B$6</f>
        <v>0</v>
      </c>
      <c r="F79" s="275"/>
    </row>
    <row r="80" spans="1:6">
      <c r="A80" s="321"/>
      <c r="B80" s="324"/>
      <c r="C80" s="255" t="s">
        <v>248</v>
      </c>
      <c r="D80" s="18"/>
      <c r="E80" s="19">
        <f>D80*$B$7</f>
        <v>0</v>
      </c>
      <c r="F80" s="275"/>
    </row>
    <row r="81" spans="1:8">
      <c r="A81" s="322"/>
      <c r="B81" s="325"/>
      <c r="C81" s="255" t="s">
        <v>249</v>
      </c>
      <c r="D81" s="18"/>
      <c r="E81" s="19">
        <f t="shared" ref="E81" si="0">D81*$B$8</f>
        <v>0</v>
      </c>
      <c r="F81" s="66"/>
    </row>
    <row r="82" spans="1:8" ht="18.75" customHeight="1">
      <c r="A82" s="320" t="s">
        <v>69</v>
      </c>
      <c r="B82" s="323" t="s">
        <v>76</v>
      </c>
      <c r="C82" s="255" t="s">
        <v>247</v>
      </c>
      <c r="D82" s="18"/>
      <c r="E82" s="19">
        <f>D82*$B$6</f>
        <v>0</v>
      </c>
    </row>
    <row r="83" spans="1:8">
      <c r="A83" s="321"/>
      <c r="B83" s="324"/>
      <c r="C83" s="255" t="s">
        <v>248</v>
      </c>
      <c r="D83" s="18"/>
      <c r="E83" s="19">
        <f>D83*$B$7</f>
        <v>0</v>
      </c>
      <c r="F83" s="72"/>
    </row>
    <row r="84" spans="1:8" ht="18.75" customHeight="1">
      <c r="A84" s="322"/>
      <c r="B84" s="325"/>
      <c r="C84" s="255" t="s">
        <v>249</v>
      </c>
      <c r="D84" s="18"/>
      <c r="E84" s="19">
        <f>D84*$B$8</f>
        <v>0</v>
      </c>
      <c r="F84" s="66"/>
    </row>
    <row r="85" spans="1:8" ht="18.75" customHeight="1">
      <c r="A85" s="313" t="s">
        <v>295</v>
      </c>
      <c r="B85" s="303" t="s">
        <v>289</v>
      </c>
      <c r="C85" s="255" t="s">
        <v>247</v>
      </c>
      <c r="D85" s="18"/>
      <c r="E85" s="19">
        <f>D85*$B$6</f>
        <v>0</v>
      </c>
      <c r="F85" s="72"/>
    </row>
    <row r="86" spans="1:8" ht="18.75" customHeight="1">
      <c r="A86" s="310"/>
      <c r="B86" s="304"/>
      <c r="C86" s="255" t="s">
        <v>248</v>
      </c>
      <c r="D86" s="18"/>
      <c r="E86" s="19">
        <f>D86*$B$7</f>
        <v>0</v>
      </c>
      <c r="F86" s="66"/>
    </row>
    <row r="87" spans="1:8" ht="18.75" customHeight="1">
      <c r="A87" s="311"/>
      <c r="B87" s="312"/>
      <c r="C87" s="255" t="s">
        <v>249</v>
      </c>
      <c r="D87" s="18"/>
      <c r="E87" s="19">
        <f>D87*$B$8</f>
        <v>0</v>
      </c>
      <c r="F87" s="66"/>
    </row>
    <row r="88" spans="1:8" ht="34.5" customHeight="1">
      <c r="A88" s="313" t="s">
        <v>296</v>
      </c>
      <c r="B88" s="317" t="s">
        <v>45</v>
      </c>
      <c r="C88" s="331" t="s">
        <v>46</v>
      </c>
      <c r="D88" s="334"/>
      <c r="E88" s="328">
        <v>0</v>
      </c>
      <c r="F88" s="66"/>
    </row>
    <row r="89" spans="1:8" ht="34.5" customHeight="1">
      <c r="A89" s="310"/>
      <c r="B89" s="318"/>
      <c r="C89" s="332"/>
      <c r="D89" s="335"/>
      <c r="E89" s="329"/>
      <c r="F89" s="66"/>
    </row>
    <row r="90" spans="1:8" ht="34.5" customHeight="1">
      <c r="A90" s="311"/>
      <c r="B90" s="319"/>
      <c r="C90" s="333"/>
      <c r="D90" s="336"/>
      <c r="E90" s="330"/>
      <c r="F90" s="66"/>
    </row>
    <row r="91" spans="1:8">
      <c r="A91" s="42"/>
      <c r="B91" s="296" t="s">
        <v>47</v>
      </c>
      <c r="C91" s="297"/>
      <c r="D91" s="22">
        <f>SUM(D76:D90)</f>
        <v>0</v>
      </c>
      <c r="E91" s="23">
        <f>SUM(E76:E90)</f>
        <v>0</v>
      </c>
      <c r="F91" s="65"/>
    </row>
    <row r="92" spans="1:8">
      <c r="A92" s="35" t="s">
        <v>48</v>
      </c>
      <c r="B92" s="24" t="s">
        <v>49</v>
      </c>
      <c r="C92" s="307"/>
      <c r="D92" s="308"/>
      <c r="E92" s="309"/>
      <c r="F92" s="40"/>
    </row>
    <row r="93" spans="1:8" ht="53.25" customHeight="1">
      <c r="A93" s="283" t="s">
        <v>50</v>
      </c>
      <c r="B93" s="285" t="s">
        <v>84</v>
      </c>
      <c r="C93" s="255" t="s">
        <v>247</v>
      </c>
      <c r="D93" s="18"/>
      <c r="E93" s="19">
        <f>D93*$B$6</f>
        <v>0</v>
      </c>
      <c r="F93" s="66"/>
    </row>
    <row r="94" spans="1:8" ht="53.25" customHeight="1">
      <c r="A94" s="284"/>
      <c r="B94" s="286"/>
      <c r="C94" s="255" t="s">
        <v>248</v>
      </c>
      <c r="D94" s="18"/>
      <c r="E94" s="19">
        <f>D94*$B$7</f>
        <v>0</v>
      </c>
      <c r="F94" s="67"/>
    </row>
    <row r="95" spans="1:8" ht="80.25" customHeight="1">
      <c r="A95" s="284"/>
      <c r="B95" s="286"/>
      <c r="C95" s="255" t="s">
        <v>249</v>
      </c>
      <c r="D95" s="18"/>
      <c r="E95" s="19">
        <f>D95*$B$8</f>
        <v>0</v>
      </c>
      <c r="F95" s="67"/>
    </row>
    <row r="96" spans="1:8" ht="29.25" customHeight="1">
      <c r="A96" s="283" t="s">
        <v>51</v>
      </c>
      <c r="B96" s="303" t="s">
        <v>85</v>
      </c>
      <c r="C96" s="255" t="s">
        <v>247</v>
      </c>
      <c r="D96" s="18"/>
      <c r="E96" s="19">
        <f>D96*$B$6</f>
        <v>0</v>
      </c>
      <c r="F96" s="66"/>
      <c r="H96" s="43"/>
    </row>
    <row r="97" spans="1:8" ht="29.25" customHeight="1">
      <c r="A97" s="284"/>
      <c r="B97" s="326"/>
      <c r="C97" s="255" t="s">
        <v>248</v>
      </c>
      <c r="D97" s="18"/>
      <c r="E97" s="19">
        <f>D97*$B$7</f>
        <v>0</v>
      </c>
      <c r="F97" s="66"/>
    </row>
    <row r="98" spans="1:8" ht="29.25" customHeight="1">
      <c r="A98" s="284"/>
      <c r="B98" s="327"/>
      <c r="C98" s="255" t="s">
        <v>249</v>
      </c>
      <c r="D98" s="18"/>
      <c r="E98" s="19">
        <f>D98*$B$8</f>
        <v>0</v>
      </c>
      <c r="F98" s="66"/>
    </row>
    <row r="99" spans="1:8" ht="29.25" customHeight="1">
      <c r="A99" s="320" t="s">
        <v>291</v>
      </c>
      <c r="B99" s="317" t="s">
        <v>86</v>
      </c>
      <c r="C99" s="255" t="s">
        <v>247</v>
      </c>
      <c r="D99" s="18"/>
      <c r="E99" s="19">
        <f>D99*$B$6</f>
        <v>0</v>
      </c>
      <c r="F99" s="66"/>
      <c r="H99" s="276"/>
    </row>
    <row r="100" spans="1:8" ht="29.25" customHeight="1">
      <c r="A100" s="321"/>
      <c r="B100" s="318"/>
      <c r="C100" s="255" t="s">
        <v>248</v>
      </c>
      <c r="D100" s="18"/>
      <c r="E100" s="19">
        <f>D100*$B$7</f>
        <v>0</v>
      </c>
      <c r="F100" s="66"/>
    </row>
    <row r="101" spans="1:8" ht="29.25" customHeight="1">
      <c r="A101" s="322"/>
      <c r="B101" s="319"/>
      <c r="C101" s="255" t="s">
        <v>249</v>
      </c>
      <c r="D101" s="18"/>
      <c r="E101" s="19">
        <f>D101*$B$8</f>
        <v>0</v>
      </c>
      <c r="F101" s="66"/>
      <c r="H101" s="44"/>
    </row>
    <row r="102" spans="1:8" ht="29.25" customHeight="1">
      <c r="A102" s="320" t="s">
        <v>285</v>
      </c>
      <c r="B102" s="341" t="s">
        <v>286</v>
      </c>
      <c r="C102" s="255" t="s">
        <v>247</v>
      </c>
      <c r="D102" s="46"/>
      <c r="E102" s="19">
        <f>D102*$B$6</f>
        <v>0</v>
      </c>
      <c r="F102" s="66"/>
      <c r="H102" s="44"/>
    </row>
    <row r="103" spans="1:8" ht="29.25" customHeight="1">
      <c r="A103" s="321"/>
      <c r="B103" s="342"/>
      <c r="C103" s="255" t="s">
        <v>248</v>
      </c>
      <c r="D103" s="46"/>
      <c r="E103" s="19">
        <f>D103*$B$7</f>
        <v>0</v>
      </c>
      <c r="F103" s="66"/>
      <c r="H103" s="44"/>
    </row>
    <row r="104" spans="1:8" ht="29.25" customHeight="1">
      <c r="A104" s="322"/>
      <c r="B104" s="343"/>
      <c r="C104" s="255" t="s">
        <v>249</v>
      </c>
      <c r="D104" s="46"/>
      <c r="E104" s="19">
        <f>D104*$B$8</f>
        <v>0</v>
      </c>
      <c r="F104" s="66"/>
      <c r="H104" s="44"/>
    </row>
    <row r="105" spans="1:8">
      <c r="A105" s="21"/>
      <c r="B105" s="296" t="s">
        <v>52</v>
      </c>
      <c r="C105" s="297"/>
      <c r="D105" s="22">
        <f>SUM(D93:D101)</f>
        <v>0</v>
      </c>
      <c r="E105" s="23">
        <f>SUM(E93:E101)</f>
        <v>0</v>
      </c>
      <c r="F105" s="65"/>
      <c r="H105" s="45"/>
    </row>
    <row r="106" spans="1:8">
      <c r="A106" s="35" t="s">
        <v>53</v>
      </c>
      <c r="B106" s="24" t="s">
        <v>54</v>
      </c>
      <c r="C106" s="307"/>
      <c r="D106" s="308"/>
      <c r="E106" s="309"/>
      <c r="F106" s="40"/>
      <c r="H106" s="45"/>
    </row>
    <row r="107" spans="1:8" ht="31.5" customHeight="1">
      <c r="A107" s="283" t="s">
        <v>287</v>
      </c>
      <c r="B107" s="317" t="s">
        <v>55</v>
      </c>
      <c r="C107" s="255" t="s">
        <v>247</v>
      </c>
      <c r="D107" s="18"/>
      <c r="E107" s="19">
        <f>D107*$B$6</f>
        <v>0</v>
      </c>
      <c r="F107" s="66"/>
      <c r="H107" s="47"/>
    </row>
    <row r="108" spans="1:8" ht="31.5" customHeight="1">
      <c r="A108" s="284"/>
      <c r="B108" s="339"/>
      <c r="C108" s="255" t="s">
        <v>248</v>
      </c>
      <c r="D108" s="18"/>
      <c r="E108" s="19">
        <f>D108*$B$7</f>
        <v>0</v>
      </c>
      <c r="F108" s="66"/>
      <c r="H108" s="45"/>
    </row>
    <row r="109" spans="1:8" ht="46.5" customHeight="1">
      <c r="A109" s="284"/>
      <c r="B109" s="340"/>
      <c r="C109" s="255" t="s">
        <v>249</v>
      </c>
      <c r="D109" s="18"/>
      <c r="E109" s="19">
        <f>D109*$B$8</f>
        <v>0</v>
      </c>
      <c r="F109" s="68"/>
      <c r="G109" s="48"/>
    </row>
    <row r="110" spans="1:8">
      <c r="A110" s="21"/>
      <c r="B110" s="296" t="s">
        <v>56</v>
      </c>
      <c r="C110" s="297"/>
      <c r="D110" s="49">
        <f>SUM(D107:D109)</f>
        <v>0</v>
      </c>
      <c r="E110" s="23">
        <f>SUM(E107:E109)</f>
        <v>0</v>
      </c>
      <c r="F110" s="65"/>
      <c r="H110" s="45"/>
    </row>
    <row r="111" spans="1:8">
      <c r="A111" s="344" t="s">
        <v>57</v>
      </c>
      <c r="B111" s="345"/>
      <c r="C111" s="345"/>
      <c r="D111" s="345"/>
      <c r="E111" s="50">
        <f>SUM(E15,E41,E52,E57,E74,E91,E105,E110)</f>
        <v>0</v>
      </c>
      <c r="F111" s="277"/>
    </row>
    <row r="112" spans="1:8">
      <c r="A112" s="268" t="s">
        <v>58</v>
      </c>
      <c r="B112" s="51">
        <v>0</v>
      </c>
      <c r="C112" s="52" t="s">
        <v>59</v>
      </c>
      <c r="D112" s="53"/>
      <c r="E112" s="50">
        <f>E111/100*B112</f>
        <v>0</v>
      </c>
      <c r="F112" s="65"/>
    </row>
    <row r="113" spans="1:14">
      <c r="A113" s="344" t="s">
        <v>60</v>
      </c>
      <c r="B113" s="345"/>
      <c r="C113" s="345"/>
      <c r="D113" s="345"/>
      <c r="E113" s="50">
        <f>SUM(E111:E112)</f>
        <v>0</v>
      </c>
      <c r="F113" s="65"/>
    </row>
    <row r="114" spans="1:14">
      <c r="A114" s="268" t="s">
        <v>61</v>
      </c>
      <c r="B114" s="51">
        <v>19</v>
      </c>
      <c r="C114" s="52" t="s">
        <v>152</v>
      </c>
      <c r="D114" s="53"/>
      <c r="E114" s="50">
        <f>E113/100*B114</f>
        <v>0</v>
      </c>
      <c r="F114" s="65"/>
    </row>
    <row r="115" spans="1:14">
      <c r="A115" s="344" t="s">
        <v>62</v>
      </c>
      <c r="B115" s="345"/>
      <c r="C115" s="345"/>
      <c r="D115" s="345"/>
      <c r="E115" s="50">
        <f>SUM(E113:E114)</f>
        <v>0</v>
      </c>
      <c r="F115" s="65"/>
    </row>
    <row r="117" spans="1:14">
      <c r="A117" s="54"/>
    </row>
    <row r="118" spans="1:14" ht="15.75" thickBot="1">
      <c r="A118" s="346" t="s">
        <v>63</v>
      </c>
      <c r="B118" s="347"/>
      <c r="C118" s="347"/>
      <c r="D118" s="348"/>
      <c r="E118" s="348"/>
      <c r="F118" s="69"/>
    </row>
    <row r="119" spans="1:14">
      <c r="A119" s="56" t="s">
        <v>64</v>
      </c>
      <c r="B119" s="337" t="s">
        <v>65</v>
      </c>
      <c r="C119" s="337"/>
      <c r="D119" s="338"/>
      <c r="E119" s="338"/>
      <c r="F119" s="70"/>
    </row>
    <row r="120" spans="1:14" s="271" customFormat="1">
      <c r="A120" s="57"/>
      <c r="B120" s="58"/>
      <c r="C120" s="58"/>
      <c r="D120" s="58"/>
      <c r="E120" s="59"/>
      <c r="F120" s="71"/>
      <c r="G120" s="17"/>
      <c r="I120"/>
      <c r="J120"/>
      <c r="K120"/>
      <c r="L120"/>
      <c r="M120"/>
      <c r="N120"/>
    </row>
  </sheetData>
  <mergeCells count="85">
    <mergeCell ref="B119:E119"/>
    <mergeCell ref="A99:A101"/>
    <mergeCell ref="B99:B101"/>
    <mergeCell ref="B105:C105"/>
    <mergeCell ref="C106:E106"/>
    <mergeCell ref="A107:A109"/>
    <mergeCell ref="B107:B109"/>
    <mergeCell ref="A102:A104"/>
    <mergeCell ref="B102:B104"/>
    <mergeCell ref="B110:C110"/>
    <mergeCell ref="A111:D111"/>
    <mergeCell ref="A113:D113"/>
    <mergeCell ref="A115:D115"/>
    <mergeCell ref="A118:E118"/>
    <mergeCell ref="E88:E90"/>
    <mergeCell ref="B91:C91"/>
    <mergeCell ref="C92:E92"/>
    <mergeCell ref="A93:A95"/>
    <mergeCell ref="B93:B95"/>
    <mergeCell ref="C88:C90"/>
    <mergeCell ref="D88:D90"/>
    <mergeCell ref="A96:A98"/>
    <mergeCell ref="B96:B98"/>
    <mergeCell ref="A85:A87"/>
    <mergeCell ref="B85:B87"/>
    <mergeCell ref="A88:A90"/>
    <mergeCell ref="B88:B90"/>
    <mergeCell ref="A76:A78"/>
    <mergeCell ref="B76:B78"/>
    <mergeCell ref="A79:A81"/>
    <mergeCell ref="B79:B81"/>
    <mergeCell ref="A82:A84"/>
    <mergeCell ref="B82:B84"/>
    <mergeCell ref="C75:E75"/>
    <mergeCell ref="B57:C57"/>
    <mergeCell ref="A59:A61"/>
    <mergeCell ref="B59:B61"/>
    <mergeCell ref="A62:A64"/>
    <mergeCell ref="B62:B64"/>
    <mergeCell ref="A65:A67"/>
    <mergeCell ref="B65:B67"/>
    <mergeCell ref="A68:A70"/>
    <mergeCell ref="B68:B70"/>
    <mergeCell ref="A71:A73"/>
    <mergeCell ref="B71:B73"/>
    <mergeCell ref="B74:C74"/>
    <mergeCell ref="A54:A56"/>
    <mergeCell ref="B54:B56"/>
    <mergeCell ref="A35:A37"/>
    <mergeCell ref="B35:B37"/>
    <mergeCell ref="A38:A40"/>
    <mergeCell ref="B38:B40"/>
    <mergeCell ref="B41:C41"/>
    <mergeCell ref="A43:A45"/>
    <mergeCell ref="B43:B45"/>
    <mergeCell ref="A46:A48"/>
    <mergeCell ref="B46:B48"/>
    <mergeCell ref="A49:A51"/>
    <mergeCell ref="B49:B51"/>
    <mergeCell ref="B52:C52"/>
    <mergeCell ref="A26:A28"/>
    <mergeCell ref="B26:B28"/>
    <mergeCell ref="A29:A31"/>
    <mergeCell ref="B29:B31"/>
    <mergeCell ref="A32:A34"/>
    <mergeCell ref="B32:B34"/>
    <mergeCell ref="A23:A25"/>
    <mergeCell ref="B23:B25"/>
    <mergeCell ref="B7:E7"/>
    <mergeCell ref="B8:E8"/>
    <mergeCell ref="B10:E10"/>
    <mergeCell ref="A12:A14"/>
    <mergeCell ref="B12:B14"/>
    <mergeCell ref="B15:C15"/>
    <mergeCell ref="C16:E16"/>
    <mergeCell ref="A17:A19"/>
    <mergeCell ref="B17:B19"/>
    <mergeCell ref="A20:A22"/>
    <mergeCell ref="B20:B22"/>
    <mergeCell ref="B6:E6"/>
    <mergeCell ref="A1:E1"/>
    <mergeCell ref="A2:E2"/>
    <mergeCell ref="A3:E3"/>
    <mergeCell ref="A4:E4"/>
    <mergeCell ref="B5:E5"/>
  </mergeCells>
  <dataValidations count="2">
    <dataValidation type="decimal" allowBlank="1" showInputMessage="1" showErrorMessage="1" sqref="D12:D14 D58:D73 D76:D88 D53:D56 D17:D40 D42:D51 D107:D109 D93:D104">
      <formula1>0</formula1>
      <formula2>10000</formula2>
    </dataValidation>
    <dataValidation type="decimal" allowBlank="1" showInputMessage="1" showErrorMessage="1" sqref="B6:B8">
      <formula1>0</formula1>
      <formula2>1000</formula2>
    </dataValidation>
  </dataValidations>
  <pageMargins left="0.70866141732283472" right="0.70866141732283472" top="0.78740157480314965" bottom="0.78740157480314965" header="0.31496062992125984" footer="0.31496062992125984"/>
  <pageSetup paperSize="9" scale="50"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75" zoomScaleNormal="75" workbookViewId="0">
      <selection activeCell="F20" sqref="F20"/>
    </sheetView>
  </sheetViews>
  <sheetFormatPr baseColWidth="10" defaultRowHeight="15"/>
  <cols>
    <col min="1" max="1" width="62.85546875" customWidth="1"/>
    <col min="2" max="2" width="11.42578125" style="101"/>
    <col min="3" max="3" width="27" style="169" customWidth="1"/>
    <col min="4" max="5" width="19.7109375" style="101" customWidth="1"/>
    <col min="6" max="6" width="80.42578125" customWidth="1"/>
    <col min="7" max="7" width="61.28515625" style="172" customWidth="1"/>
    <col min="8" max="8" width="47.85546875" customWidth="1"/>
  </cols>
  <sheetData>
    <row r="1" spans="1:8" ht="26.25">
      <c r="A1" s="167" t="s">
        <v>153</v>
      </c>
      <c r="B1" s="168"/>
      <c r="G1" s="170"/>
    </row>
    <row r="2" spans="1:8" s="176" customFormat="1" ht="17.25">
      <c r="A2" s="173" t="s">
        <v>154</v>
      </c>
      <c r="B2" s="171"/>
      <c r="C2" s="174"/>
      <c r="D2" s="101"/>
      <c r="E2" s="175"/>
      <c r="G2" s="172"/>
    </row>
    <row r="3" spans="1:8" ht="18" thickBot="1">
      <c r="A3" s="177" t="s">
        <v>155</v>
      </c>
      <c r="B3" s="178"/>
    </row>
    <row r="6" spans="1:8" ht="74.25" customHeight="1">
      <c r="A6" s="179" t="s">
        <v>156</v>
      </c>
      <c r="B6" s="180" t="s">
        <v>157</v>
      </c>
      <c r="C6" s="180" t="s">
        <v>158</v>
      </c>
      <c r="D6" s="180" t="s">
        <v>159</v>
      </c>
      <c r="E6" s="180" t="s">
        <v>160</v>
      </c>
      <c r="F6" s="180" t="s">
        <v>161</v>
      </c>
      <c r="G6" s="181"/>
      <c r="H6" s="182"/>
    </row>
    <row r="7" spans="1:8" s="188" customFormat="1" ht="58.5" customHeight="1">
      <c r="A7" s="201" t="s">
        <v>162</v>
      </c>
      <c r="B7" s="183" t="s">
        <v>163</v>
      </c>
      <c r="C7" s="184" t="s">
        <v>257</v>
      </c>
      <c r="D7" s="185" t="s">
        <v>164</v>
      </c>
      <c r="E7" s="185"/>
      <c r="F7" s="264" t="s">
        <v>250</v>
      </c>
      <c r="G7" s="186"/>
      <c r="H7" s="187"/>
    </row>
    <row r="8" spans="1:8" s="193" customFormat="1">
      <c r="A8" s="259" t="s">
        <v>165</v>
      </c>
      <c r="B8" s="189" t="s">
        <v>163</v>
      </c>
      <c r="C8" s="184" t="s">
        <v>166</v>
      </c>
      <c r="D8" s="185" t="s">
        <v>167</v>
      </c>
      <c r="E8" s="185"/>
      <c r="F8" s="190" t="s">
        <v>168</v>
      </c>
      <c r="G8" s="191"/>
      <c r="H8" s="192"/>
    </row>
    <row r="9" spans="1:8" s="194" customFormat="1" ht="32.25" customHeight="1">
      <c r="A9" s="201" t="s">
        <v>169</v>
      </c>
      <c r="B9" s="183" t="s">
        <v>163</v>
      </c>
      <c r="C9" s="184" t="s">
        <v>166</v>
      </c>
      <c r="D9" s="185" t="s">
        <v>167</v>
      </c>
      <c r="E9" s="185"/>
      <c r="F9" s="190" t="s">
        <v>168</v>
      </c>
      <c r="G9" s="191"/>
      <c r="H9" s="187"/>
    </row>
    <row r="10" spans="1:8" s="197" customFormat="1" ht="60" customHeight="1">
      <c r="A10" s="259" t="s">
        <v>170</v>
      </c>
      <c r="B10" s="183" t="s">
        <v>163</v>
      </c>
      <c r="C10" s="258" t="s">
        <v>258</v>
      </c>
      <c r="D10" s="185" t="s">
        <v>164</v>
      </c>
      <c r="E10" s="185"/>
      <c r="F10" s="264" t="s">
        <v>251</v>
      </c>
      <c r="G10" s="181"/>
      <c r="H10" s="196"/>
    </row>
    <row r="11" spans="1:8" s="197" customFormat="1" ht="57" customHeight="1">
      <c r="A11" s="260" t="s">
        <v>171</v>
      </c>
      <c r="B11" s="189" t="s">
        <v>172</v>
      </c>
      <c r="C11" s="258" t="s">
        <v>257</v>
      </c>
      <c r="D11" s="185" t="s">
        <v>167</v>
      </c>
      <c r="E11" s="185"/>
      <c r="F11" s="264" t="s">
        <v>252</v>
      </c>
      <c r="G11" s="191"/>
      <c r="H11" s="192"/>
    </row>
    <row r="12" spans="1:8" s="197" customFormat="1" ht="52.5" customHeight="1">
      <c r="A12" s="259" t="s">
        <v>173</v>
      </c>
      <c r="B12" s="189" t="s">
        <v>172</v>
      </c>
      <c r="C12" s="258" t="s">
        <v>257</v>
      </c>
      <c r="D12" s="185" t="s">
        <v>167</v>
      </c>
      <c r="E12" s="185"/>
      <c r="F12" s="264" t="s">
        <v>252</v>
      </c>
      <c r="G12" s="191"/>
      <c r="H12" s="192"/>
    </row>
    <row r="13" spans="1:8" s="197" customFormat="1" ht="63" customHeight="1">
      <c r="A13" s="260" t="s">
        <v>256</v>
      </c>
      <c r="B13" s="189" t="s">
        <v>172</v>
      </c>
      <c r="C13" s="258" t="s">
        <v>259</v>
      </c>
      <c r="D13" s="198" t="s">
        <v>164</v>
      </c>
      <c r="E13" s="185"/>
      <c r="F13" s="264" t="s">
        <v>271</v>
      </c>
      <c r="G13" s="191"/>
      <c r="H13" s="196"/>
    </row>
    <row r="14" spans="1:8" s="194" customFormat="1" ht="25.5">
      <c r="A14" s="201" t="s">
        <v>174</v>
      </c>
      <c r="B14" s="183" t="s">
        <v>163</v>
      </c>
      <c r="C14" s="184" t="s">
        <v>253</v>
      </c>
      <c r="D14" s="267" t="s">
        <v>273</v>
      </c>
      <c r="E14" s="200"/>
      <c r="F14" s="190" t="s">
        <v>168</v>
      </c>
      <c r="G14" s="191"/>
      <c r="H14" s="187"/>
    </row>
    <row r="15" spans="1:8" s="194" customFormat="1">
      <c r="A15" s="201" t="s">
        <v>176</v>
      </c>
      <c r="B15" s="183" t="s">
        <v>163</v>
      </c>
      <c r="C15" s="184" t="s">
        <v>166</v>
      </c>
      <c r="D15" s="199" t="s">
        <v>274</v>
      </c>
      <c r="E15" s="200"/>
      <c r="F15" s="190" t="s">
        <v>168</v>
      </c>
      <c r="G15" s="191"/>
      <c r="H15" s="187"/>
    </row>
    <row r="16" spans="1:8" s="194" customFormat="1" ht="102.75" customHeight="1">
      <c r="A16" s="201" t="s">
        <v>177</v>
      </c>
      <c r="B16" s="183" t="s">
        <v>163</v>
      </c>
      <c r="C16" s="184" t="s">
        <v>260</v>
      </c>
      <c r="D16" s="267" t="s">
        <v>275</v>
      </c>
      <c r="E16" s="185"/>
      <c r="F16" s="190" t="s">
        <v>168</v>
      </c>
      <c r="G16" s="191"/>
      <c r="H16" s="187"/>
    </row>
    <row r="17" spans="1:8" s="194" customFormat="1" ht="89.25">
      <c r="A17" s="201" t="s">
        <v>178</v>
      </c>
      <c r="B17" s="183" t="s">
        <v>163</v>
      </c>
      <c r="C17" s="184" t="s">
        <v>253</v>
      </c>
      <c r="D17" s="267" t="s">
        <v>275</v>
      </c>
      <c r="E17" s="185"/>
      <c r="F17" s="190" t="s">
        <v>179</v>
      </c>
      <c r="G17" s="191"/>
    </row>
    <row r="18" spans="1:8" s="194" customFormat="1" ht="45">
      <c r="A18" s="201" t="s">
        <v>180</v>
      </c>
      <c r="B18" s="183" t="s">
        <v>163</v>
      </c>
      <c r="C18" s="184" t="s">
        <v>261</v>
      </c>
      <c r="D18" s="185" t="s">
        <v>167</v>
      </c>
      <c r="E18" s="185"/>
      <c r="F18" s="202" t="s">
        <v>181</v>
      </c>
      <c r="G18" s="191"/>
    </row>
    <row r="19" spans="1:8" s="203" customFormat="1" ht="64.5" customHeight="1">
      <c r="A19" s="201" t="s">
        <v>182</v>
      </c>
      <c r="B19" s="183" t="s">
        <v>172</v>
      </c>
      <c r="C19" s="184" t="s">
        <v>254</v>
      </c>
      <c r="D19" s="185" t="s">
        <v>167</v>
      </c>
      <c r="E19" s="185"/>
      <c r="F19" s="202" t="s">
        <v>183</v>
      </c>
      <c r="G19" s="186"/>
    </row>
    <row r="20" spans="1:8" s="203" customFormat="1" ht="87.75" customHeight="1">
      <c r="A20" s="258" t="s">
        <v>184</v>
      </c>
      <c r="B20" s="204" t="s">
        <v>172</v>
      </c>
      <c r="C20" s="256" t="s">
        <v>254</v>
      </c>
      <c r="D20" s="185" t="s">
        <v>167</v>
      </c>
      <c r="E20" s="185"/>
      <c r="F20" s="202" t="s">
        <v>185</v>
      </c>
      <c r="G20" s="186"/>
    </row>
    <row r="21" spans="1:8" s="203" customFormat="1" ht="38.25">
      <c r="A21" s="258" t="s">
        <v>146</v>
      </c>
      <c r="B21" s="189" t="s">
        <v>186</v>
      </c>
      <c r="C21" s="256" t="s">
        <v>262</v>
      </c>
      <c r="D21" s="185" t="s">
        <v>167</v>
      </c>
      <c r="E21" s="185"/>
      <c r="F21" s="202" t="s">
        <v>168</v>
      </c>
      <c r="G21" s="186"/>
    </row>
    <row r="22" spans="1:8" s="207" customFormat="1" ht="32.25" customHeight="1">
      <c r="A22" s="259" t="s">
        <v>187</v>
      </c>
      <c r="B22" s="189" t="s">
        <v>186</v>
      </c>
      <c r="C22" s="258" t="s">
        <v>188</v>
      </c>
      <c r="D22" s="185" t="s">
        <v>167</v>
      </c>
      <c r="E22" s="205"/>
      <c r="F22" s="265" t="s">
        <v>255</v>
      </c>
      <c r="G22" s="206"/>
    </row>
    <row r="23" spans="1:8" ht="38.25">
      <c r="A23" s="201" t="s">
        <v>263</v>
      </c>
      <c r="B23" s="183" t="s">
        <v>189</v>
      </c>
      <c r="C23" s="184" t="s">
        <v>190</v>
      </c>
      <c r="D23" s="185" t="s">
        <v>167</v>
      </c>
      <c r="E23" s="205"/>
      <c r="F23" s="190" t="s">
        <v>191</v>
      </c>
    </row>
    <row r="24" spans="1:8" s="176" customFormat="1">
      <c r="A24" s="259" t="s">
        <v>192</v>
      </c>
      <c r="B24" s="183" t="s">
        <v>163</v>
      </c>
      <c r="C24" s="184" t="s">
        <v>193</v>
      </c>
      <c r="D24" s="185" t="s">
        <v>167</v>
      </c>
      <c r="E24" s="205"/>
      <c r="F24" s="190" t="s">
        <v>168</v>
      </c>
      <c r="G24" s="172"/>
    </row>
    <row r="25" spans="1:8" s="176" customFormat="1" ht="30">
      <c r="A25" s="261" t="s">
        <v>194</v>
      </c>
      <c r="B25" s="249"/>
      <c r="C25" s="256" t="s">
        <v>195</v>
      </c>
      <c r="D25" s="250" t="s">
        <v>167</v>
      </c>
      <c r="E25" s="251"/>
      <c r="F25" s="208" t="s">
        <v>196</v>
      </c>
      <c r="G25" s="209"/>
    </row>
    <row r="26" spans="1:8" s="176" customFormat="1" ht="25.5">
      <c r="A26" s="266" t="s">
        <v>241</v>
      </c>
      <c r="B26" s="266"/>
      <c r="C26" s="266" t="s">
        <v>243</v>
      </c>
      <c r="D26" s="185"/>
      <c r="E26" s="205"/>
      <c r="F26" s="254"/>
      <c r="G26" s="248"/>
    </row>
    <row r="27" spans="1:8" s="176" customFormat="1" ht="38.25">
      <c r="A27" s="266" t="s">
        <v>242</v>
      </c>
      <c r="B27" s="266"/>
      <c r="C27" s="266" t="s">
        <v>244</v>
      </c>
      <c r="D27" s="185"/>
      <c r="E27" s="205"/>
      <c r="F27" s="254"/>
      <c r="G27" s="248"/>
    </row>
    <row r="28" spans="1:8">
      <c r="A28" s="262" t="s">
        <v>197</v>
      </c>
      <c r="B28" s="263" t="s">
        <v>198</v>
      </c>
      <c r="C28" s="257" t="s">
        <v>166</v>
      </c>
      <c r="D28" s="252" t="s">
        <v>167</v>
      </c>
      <c r="E28" s="253"/>
      <c r="F28" s="190" t="s">
        <v>168</v>
      </c>
    </row>
    <row r="29" spans="1:8" s="75" customFormat="1" ht="27.75" customHeight="1">
      <c r="A29" s="201" t="s">
        <v>199</v>
      </c>
      <c r="B29" s="183" t="s">
        <v>200</v>
      </c>
      <c r="C29" s="184" t="s">
        <v>166</v>
      </c>
      <c r="D29" s="185" t="s">
        <v>167</v>
      </c>
      <c r="E29" s="205"/>
      <c r="F29" s="210" t="s">
        <v>168</v>
      </c>
      <c r="G29" s="211"/>
      <c r="H29" s="131"/>
    </row>
    <row r="30" spans="1:8">
      <c r="A30" s="201" t="s">
        <v>201</v>
      </c>
      <c r="B30" s="183" t="s">
        <v>163</v>
      </c>
      <c r="C30" s="184" t="s">
        <v>166</v>
      </c>
      <c r="D30" s="185" t="s">
        <v>167</v>
      </c>
      <c r="E30" s="205"/>
      <c r="F30" s="212" t="s">
        <v>168</v>
      </c>
      <c r="G30" s="209"/>
      <c r="H30" s="110"/>
    </row>
    <row r="31" spans="1:8">
      <c r="A31" s="201" t="s">
        <v>202</v>
      </c>
      <c r="B31" s="213" t="s">
        <v>163</v>
      </c>
      <c r="C31" s="184" t="s">
        <v>203</v>
      </c>
      <c r="D31" s="214"/>
      <c r="E31" s="215" t="s">
        <v>167</v>
      </c>
      <c r="F31" s="216"/>
    </row>
    <row r="32" spans="1:8">
      <c r="A32" s="201" t="s">
        <v>204</v>
      </c>
      <c r="B32" s="213" t="s">
        <v>205</v>
      </c>
      <c r="C32" s="184" t="s">
        <v>203</v>
      </c>
      <c r="D32" s="214"/>
      <c r="E32" s="215" t="s">
        <v>167</v>
      </c>
      <c r="F32" s="216"/>
    </row>
    <row r="33" spans="1:7" ht="17.25" customHeight="1">
      <c r="A33" s="201" t="s">
        <v>206</v>
      </c>
      <c r="B33" s="213" t="s">
        <v>205</v>
      </c>
      <c r="C33" s="184" t="s">
        <v>203</v>
      </c>
      <c r="D33" s="214"/>
      <c r="E33" s="215" t="s">
        <v>167</v>
      </c>
      <c r="F33" s="216"/>
    </row>
    <row r="34" spans="1:7" ht="41.25" customHeight="1">
      <c r="A34" s="201" t="s">
        <v>207</v>
      </c>
      <c r="B34" s="183" t="s">
        <v>163</v>
      </c>
      <c r="C34" s="184" t="s">
        <v>203</v>
      </c>
      <c r="D34" s="214"/>
      <c r="E34" s="215" t="s">
        <v>167</v>
      </c>
      <c r="F34" s="190" t="s">
        <v>208</v>
      </c>
    </row>
    <row r="35" spans="1:7" ht="25.5">
      <c r="A35" s="201" t="s">
        <v>209</v>
      </c>
      <c r="B35" s="183" t="s">
        <v>163</v>
      </c>
      <c r="C35" s="184" t="s">
        <v>210</v>
      </c>
      <c r="D35" s="205" t="s">
        <v>167</v>
      </c>
      <c r="E35" s="205"/>
      <c r="F35" s="216"/>
    </row>
    <row r="36" spans="1:7">
      <c r="A36" s="201" t="s">
        <v>211</v>
      </c>
      <c r="B36" s="183" t="s">
        <v>172</v>
      </c>
      <c r="C36" s="184" t="s">
        <v>212</v>
      </c>
      <c r="D36" s="205"/>
      <c r="E36" s="205"/>
      <c r="F36" s="217"/>
      <c r="G36" s="218"/>
    </row>
    <row r="37" spans="1:7">
      <c r="A37" s="201" t="s">
        <v>264</v>
      </c>
      <c r="B37" s="183" t="s">
        <v>163</v>
      </c>
      <c r="C37" s="184" t="s">
        <v>212</v>
      </c>
      <c r="D37" s="205" t="s">
        <v>167</v>
      </c>
      <c r="E37" s="205"/>
      <c r="F37" s="216"/>
      <c r="G37" s="181"/>
    </row>
    <row r="38" spans="1:7" ht="25.5">
      <c r="A38" s="201" t="s">
        <v>213</v>
      </c>
      <c r="B38" s="213"/>
      <c r="C38" s="184" t="s">
        <v>214</v>
      </c>
      <c r="D38" s="214"/>
      <c r="E38" s="199" t="s">
        <v>175</v>
      </c>
      <c r="F38" s="216"/>
      <c r="G38" s="181"/>
    </row>
    <row r="39" spans="1:7">
      <c r="A39" s="201" t="s">
        <v>215</v>
      </c>
      <c r="B39" s="213"/>
      <c r="C39" s="184" t="s">
        <v>203</v>
      </c>
      <c r="D39" s="214"/>
      <c r="E39" s="199" t="s">
        <v>175</v>
      </c>
      <c r="F39" s="216"/>
      <c r="G39" s="181"/>
    </row>
    <row r="40" spans="1:7" s="207" customFormat="1">
      <c r="A40" s="201" t="s">
        <v>216</v>
      </c>
      <c r="B40" s="213"/>
      <c r="C40" s="184" t="s">
        <v>203</v>
      </c>
      <c r="D40" s="214"/>
      <c r="E40" s="215" t="s">
        <v>167</v>
      </c>
      <c r="F40" s="216"/>
      <c r="G40" s="181"/>
    </row>
    <row r="41" spans="1:7" s="221" customFormat="1" ht="25.5">
      <c r="A41" s="201" t="s">
        <v>217</v>
      </c>
      <c r="B41" s="213"/>
      <c r="C41" s="184" t="s">
        <v>265</v>
      </c>
      <c r="D41" s="214"/>
      <c r="E41" s="199" t="s">
        <v>175</v>
      </c>
      <c r="F41" s="219"/>
      <c r="G41" s="220"/>
    </row>
    <row r="42" spans="1:7" s="221" customFormat="1" ht="45">
      <c r="A42" s="259" t="s">
        <v>218</v>
      </c>
      <c r="B42" s="189" t="s">
        <v>266</v>
      </c>
      <c r="C42" s="258" t="s">
        <v>267</v>
      </c>
      <c r="D42" s="185" t="s">
        <v>167</v>
      </c>
      <c r="E42" s="205"/>
      <c r="F42" s="222" t="s">
        <v>219</v>
      </c>
      <c r="G42" s="223"/>
    </row>
    <row r="43" spans="1:7" ht="25.5">
      <c r="A43" s="259" t="s">
        <v>220</v>
      </c>
      <c r="B43" s="189" t="s">
        <v>172</v>
      </c>
      <c r="C43" s="258" t="s">
        <v>221</v>
      </c>
      <c r="D43" s="205" t="s">
        <v>167</v>
      </c>
      <c r="E43" s="205"/>
      <c r="F43" s="224"/>
      <c r="G43" s="181"/>
    </row>
    <row r="44" spans="1:7">
      <c r="A44" s="201" t="s">
        <v>222</v>
      </c>
      <c r="B44" s="213"/>
      <c r="C44" s="184" t="s">
        <v>203</v>
      </c>
      <c r="D44" s="214"/>
      <c r="E44" s="215" t="s">
        <v>167</v>
      </c>
      <c r="F44" s="216"/>
    </row>
    <row r="45" spans="1:7" s="207" customFormat="1">
      <c r="A45" s="201" t="s">
        <v>223</v>
      </c>
      <c r="B45" s="213"/>
      <c r="C45" s="184" t="s">
        <v>203</v>
      </c>
      <c r="D45" s="214"/>
      <c r="E45" s="215" t="s">
        <v>167</v>
      </c>
      <c r="F45" s="216"/>
      <c r="G45" s="225"/>
    </row>
    <row r="46" spans="1:7">
      <c r="A46" s="201" t="s">
        <v>224</v>
      </c>
      <c r="B46" s="213"/>
      <c r="C46" s="184" t="s">
        <v>203</v>
      </c>
      <c r="D46" s="214"/>
      <c r="E46" s="199" t="s">
        <v>175</v>
      </c>
      <c r="F46" s="219"/>
    </row>
    <row r="47" spans="1:7">
      <c r="A47" s="201" t="s">
        <v>225</v>
      </c>
      <c r="B47" s="213"/>
      <c r="C47" s="184" t="s">
        <v>203</v>
      </c>
      <c r="D47" s="214"/>
      <c r="E47" s="199" t="s">
        <v>175</v>
      </c>
      <c r="F47" s="216"/>
    </row>
    <row r="48" spans="1:7">
      <c r="A48" s="201" t="s">
        <v>226</v>
      </c>
      <c r="B48" s="213"/>
      <c r="C48" s="184" t="s">
        <v>203</v>
      </c>
      <c r="D48" s="214"/>
      <c r="E48" s="199" t="s">
        <v>175</v>
      </c>
      <c r="F48" s="216"/>
    </row>
    <row r="49" spans="1:7" s="207" customFormat="1">
      <c r="A49" s="201" t="s">
        <v>268</v>
      </c>
      <c r="B49" s="213"/>
      <c r="C49" s="184" t="s">
        <v>203</v>
      </c>
      <c r="D49" s="214"/>
      <c r="E49" s="215" t="s">
        <v>167</v>
      </c>
      <c r="F49" s="216"/>
      <c r="G49" s="172"/>
    </row>
    <row r="50" spans="1:7" ht="25.5">
      <c r="A50" s="201" t="s">
        <v>227</v>
      </c>
      <c r="B50" s="213"/>
      <c r="C50" s="184" t="s">
        <v>203</v>
      </c>
      <c r="D50" s="214"/>
      <c r="E50" s="199" t="s">
        <v>175</v>
      </c>
      <c r="F50" s="219"/>
    </row>
    <row r="51" spans="1:7" ht="30">
      <c r="A51" s="201" t="s">
        <v>228</v>
      </c>
      <c r="B51" s="213"/>
      <c r="C51" s="184" t="s">
        <v>203</v>
      </c>
      <c r="D51" s="214"/>
      <c r="E51" s="130" t="s">
        <v>167</v>
      </c>
      <c r="F51" s="226" t="s">
        <v>229</v>
      </c>
    </row>
    <row r="52" spans="1:7">
      <c r="A52" s="201" t="s">
        <v>230</v>
      </c>
      <c r="B52" s="213"/>
      <c r="C52" s="184" t="s">
        <v>203</v>
      </c>
      <c r="D52" s="214"/>
      <c r="E52" s="215" t="s">
        <v>167</v>
      </c>
      <c r="F52" s="216"/>
    </row>
    <row r="53" spans="1:7" s="207" customFormat="1" ht="15.75" customHeight="1">
      <c r="A53" s="201" t="s">
        <v>269</v>
      </c>
      <c r="B53" s="213"/>
      <c r="C53" s="184" t="s">
        <v>203</v>
      </c>
      <c r="D53" s="214"/>
      <c r="E53" s="215" t="s">
        <v>167</v>
      </c>
      <c r="F53" s="216"/>
      <c r="G53" s="225"/>
    </row>
    <row r="54" spans="1:7" ht="17.25" customHeight="1">
      <c r="A54" s="259" t="s">
        <v>231</v>
      </c>
      <c r="B54" s="213" t="s">
        <v>163</v>
      </c>
      <c r="C54" s="227" t="s">
        <v>203</v>
      </c>
      <c r="D54" s="228"/>
      <c r="E54" s="130" t="s">
        <v>167</v>
      </c>
      <c r="F54" s="226"/>
      <c r="G54" s="229"/>
    </row>
    <row r="55" spans="1:7" ht="25.5">
      <c r="A55" s="201" t="s">
        <v>270</v>
      </c>
      <c r="B55" s="213"/>
      <c r="C55" s="184" t="s">
        <v>232</v>
      </c>
      <c r="D55" s="214"/>
      <c r="E55" s="215" t="s">
        <v>167</v>
      </c>
      <c r="F55" s="216"/>
    </row>
    <row r="56" spans="1:7">
      <c r="A56" s="195" t="s">
        <v>233</v>
      </c>
      <c r="B56" s="228"/>
      <c r="C56" s="230"/>
      <c r="D56" s="228"/>
      <c r="E56" s="231"/>
      <c r="F56" s="216"/>
    </row>
    <row r="57" spans="1:7">
      <c r="A57" s="232"/>
      <c r="B57" s="233"/>
      <c r="C57" s="234"/>
      <c r="D57" s="233"/>
      <c r="E57" s="235"/>
      <c r="F57" s="216"/>
    </row>
    <row r="58" spans="1:7">
      <c r="A58" s="195" t="s">
        <v>233</v>
      </c>
      <c r="B58" s="228"/>
      <c r="C58" s="230"/>
      <c r="D58" s="228"/>
      <c r="E58" s="228"/>
      <c r="F58" s="216"/>
    </row>
    <row r="59" spans="1:7">
      <c r="A59" s="195" t="s">
        <v>233</v>
      </c>
      <c r="B59" s="228"/>
      <c r="C59" s="230"/>
      <c r="D59" s="228"/>
      <c r="E59" s="228"/>
      <c r="F59" s="216"/>
    </row>
    <row r="60" spans="1:7">
      <c r="A60" s="195" t="s">
        <v>233</v>
      </c>
      <c r="B60" s="228"/>
      <c r="C60" s="230"/>
      <c r="D60" s="228"/>
      <c r="E60" s="228"/>
      <c r="F60" s="216"/>
    </row>
    <row r="61" spans="1:7" ht="27.75" customHeight="1">
      <c r="A61" s="179" t="s">
        <v>234</v>
      </c>
      <c r="B61" s="180"/>
      <c r="C61" s="236" t="s">
        <v>235</v>
      </c>
      <c r="D61" s="180" t="s">
        <v>236</v>
      </c>
      <c r="E61" s="180" t="s">
        <v>237</v>
      </c>
      <c r="F61" s="237"/>
    </row>
    <row r="62" spans="1:7">
      <c r="A62" s="238" t="s">
        <v>238</v>
      </c>
      <c r="B62" s="239"/>
      <c r="C62" s="240" t="s">
        <v>239</v>
      </c>
      <c r="D62" s="241" t="s">
        <v>240</v>
      </c>
      <c r="E62" s="241" t="s">
        <v>240</v>
      </c>
      <c r="F62" s="216"/>
    </row>
    <row r="63" spans="1:7">
      <c r="A63" s="238" t="s">
        <v>238</v>
      </c>
      <c r="B63" s="239"/>
      <c r="C63" s="240"/>
      <c r="D63" s="241"/>
      <c r="E63" s="241"/>
      <c r="F63" s="216"/>
    </row>
    <row r="64" spans="1:7">
      <c r="A64" s="238" t="s">
        <v>238</v>
      </c>
      <c r="B64" s="239"/>
      <c r="C64" s="240"/>
      <c r="D64" s="241"/>
      <c r="E64" s="241"/>
      <c r="F64" s="216"/>
    </row>
    <row r="65" spans="1:7">
      <c r="A65" s="238" t="s">
        <v>238</v>
      </c>
      <c r="B65" s="239"/>
      <c r="C65" s="240"/>
      <c r="D65" s="241"/>
      <c r="E65" s="241"/>
      <c r="F65" s="242"/>
    </row>
    <row r="66" spans="1:7" s="247" customFormat="1">
      <c r="A66" s="243"/>
      <c r="B66" s="244"/>
      <c r="C66" s="245"/>
      <c r="D66" s="244"/>
      <c r="E66" s="244"/>
      <c r="F66" s="243"/>
      <c r="G66" s="246"/>
    </row>
    <row r="68" spans="1:7">
      <c r="A68" s="182"/>
    </row>
  </sheetData>
  <hyperlinks>
    <hyperlink ref="F20" r:id="rId1" display="https://vm.baden-wuerttemberg.de/de/mensch-umwelt/naturschutz/wiedervernetzung/konfliktstellen/"/>
    <hyperlink ref="F18" r:id="rId2" display="https://www.fva-bw.de/daten-und-tools/geodaten/generalwildwegeplan-baden-wuerttemberg"/>
    <hyperlink ref="F8" r:id="rId3"/>
    <hyperlink ref="F9" r:id="rId4"/>
    <hyperlink ref="F14" r:id="rId5"/>
    <hyperlink ref="F15" r:id="rId6"/>
    <hyperlink ref="F16" r:id="rId7"/>
    <hyperlink ref="F17" r:id="rId8"/>
    <hyperlink ref="F30" r:id="rId9"/>
    <hyperlink ref="F34" r:id="rId10"/>
    <hyperlink ref="F28" r:id="rId11"/>
    <hyperlink ref="F23" r:id="rId12"/>
    <hyperlink ref="F24" r:id="rId13"/>
    <hyperlink ref="F51" r:id="rId14"/>
    <hyperlink ref="F25" r:id="rId15" location="c1913" display="https://www.naturkundemuseum-bw.de/forschung/zoologie/mitarbeiter-zoologie/ira-richling - c1913"/>
    <hyperlink ref="F29" r:id="rId16"/>
    <hyperlink ref="F42" r:id="rId17"/>
    <hyperlink ref="F19" r:id="rId18"/>
  </hyperlinks>
  <pageMargins left="0.7" right="0.7" top="0.78740157499999996" bottom="0.78740157499999996" header="0.3" footer="0.3"/>
  <pageSetup paperSize="9" orientation="portrait"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3" sqref="C3"/>
    </sheetView>
  </sheetViews>
  <sheetFormatPr baseColWidth="10" defaultRowHeight="15"/>
  <cols>
    <col min="1" max="1" width="42.42578125" customWidth="1"/>
    <col min="2" max="2" width="12.42578125" customWidth="1"/>
    <col min="3" max="3" width="49" customWidth="1"/>
  </cols>
  <sheetData>
    <row r="1" spans="1:3" ht="20.25">
      <c r="A1" s="156" t="s">
        <v>283</v>
      </c>
    </row>
    <row r="2" spans="1:3">
      <c r="A2" s="349" t="s">
        <v>277</v>
      </c>
      <c r="B2" s="350"/>
      <c r="C2" s="350"/>
    </row>
    <row r="3" spans="1:3">
      <c r="A3" s="157"/>
      <c r="B3" s="2"/>
      <c r="C3" s="2"/>
    </row>
    <row r="4" spans="1:3">
      <c r="A4" s="351" t="s">
        <v>141</v>
      </c>
      <c r="B4" s="352"/>
      <c r="C4" s="352"/>
    </row>
    <row r="5" spans="1:3">
      <c r="A5" s="158"/>
      <c r="B5" s="158"/>
      <c r="C5" s="158"/>
    </row>
    <row r="6" spans="1:3">
      <c r="A6" s="158"/>
      <c r="B6" s="158"/>
      <c r="C6" s="158"/>
    </row>
    <row r="7" spans="1:3">
      <c r="A7" s="158"/>
      <c r="B7" s="158"/>
      <c r="C7" s="158"/>
    </row>
    <row r="9" spans="1:3">
      <c r="A9" s="353" t="s">
        <v>142</v>
      </c>
      <c r="B9" s="353"/>
      <c r="C9" s="353"/>
    </row>
    <row r="10" spans="1:3" ht="25.5">
      <c r="A10" s="159" t="s">
        <v>143</v>
      </c>
      <c r="B10" s="160" t="s">
        <v>272</v>
      </c>
      <c r="C10" s="161"/>
    </row>
    <row r="11" spans="1:3">
      <c r="A11" s="161" t="s">
        <v>144</v>
      </c>
      <c r="B11" s="162" t="s">
        <v>145</v>
      </c>
      <c r="C11" s="161" t="s">
        <v>276</v>
      </c>
    </row>
    <row r="12" spans="1:3">
      <c r="A12" s="161" t="s">
        <v>146</v>
      </c>
      <c r="B12" s="163" t="s">
        <v>281</v>
      </c>
      <c r="C12" s="161" t="s">
        <v>282</v>
      </c>
    </row>
    <row r="14" spans="1:3">
      <c r="A14" s="354" t="s">
        <v>147</v>
      </c>
      <c r="B14" s="354"/>
      <c r="C14" s="354"/>
    </row>
    <row r="15" spans="1:3">
      <c r="A15" s="355" t="s">
        <v>148</v>
      </c>
      <c r="B15" s="355"/>
      <c r="C15" s="355"/>
    </row>
    <row r="16" spans="1:3">
      <c r="A16" s="164" t="s">
        <v>149</v>
      </c>
      <c r="B16" s="165" t="s">
        <v>278</v>
      </c>
      <c r="C16" s="166"/>
    </row>
    <row r="17" spans="1:3">
      <c r="A17" s="164" t="s">
        <v>150</v>
      </c>
      <c r="B17" s="165" t="s">
        <v>279</v>
      </c>
      <c r="C17" s="166"/>
    </row>
    <row r="18" spans="1:3">
      <c r="A18" s="164" t="s">
        <v>151</v>
      </c>
      <c r="B18" s="165" t="s">
        <v>280</v>
      </c>
      <c r="C18" s="166"/>
    </row>
  </sheetData>
  <mergeCells count="5">
    <mergeCell ref="A2:C2"/>
    <mergeCell ref="A4:C4"/>
    <mergeCell ref="A9:C9"/>
    <mergeCell ref="A14:C14"/>
    <mergeCell ref="A15:C15"/>
  </mergeCells>
  <hyperlinks>
    <hyperlink ref="A15" r:id="rId1"/>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topLeftCell="A16" workbookViewId="0">
      <selection activeCell="A41" sqref="A41"/>
    </sheetView>
  </sheetViews>
  <sheetFormatPr baseColWidth="10" defaultRowHeight="15"/>
  <cols>
    <col min="1" max="1" width="137" bestFit="1" customWidth="1"/>
    <col min="2" max="2" width="12.7109375" style="128" hidden="1" customWidth="1"/>
    <col min="3" max="3" width="0" hidden="1" customWidth="1"/>
    <col min="4" max="4" width="8.5703125" style="108" customWidth="1"/>
    <col min="5" max="5" width="12.85546875" style="94" customWidth="1"/>
    <col min="7" max="7" width="12" customWidth="1"/>
    <col min="8" max="8" width="12.7109375" customWidth="1"/>
    <col min="10" max="10" width="59.28515625" style="80" customWidth="1"/>
    <col min="11" max="36" width="11.42578125" style="80"/>
  </cols>
  <sheetData>
    <row r="1" spans="1:36" ht="37.5">
      <c r="A1" s="73" t="s">
        <v>87</v>
      </c>
      <c r="B1" s="74"/>
      <c r="C1" s="75"/>
      <c r="D1" s="76" t="s">
        <v>88</v>
      </c>
      <c r="E1" s="77"/>
      <c r="F1" s="78"/>
      <c r="G1" s="78"/>
      <c r="H1" s="79"/>
    </row>
    <row r="2" spans="1:36">
      <c r="A2" s="356" t="s">
        <v>89</v>
      </c>
      <c r="B2" s="81"/>
      <c r="C2" s="75"/>
      <c r="D2" s="82" t="s">
        <v>90</v>
      </c>
      <c r="E2" s="83"/>
      <c r="F2" s="83"/>
      <c r="G2" s="83"/>
      <c r="H2" s="84" t="s">
        <v>91</v>
      </c>
    </row>
    <row r="3" spans="1:36">
      <c r="A3" s="356"/>
      <c r="B3" s="81"/>
      <c r="C3" s="75"/>
      <c r="D3" s="82" t="s">
        <v>92</v>
      </c>
      <c r="E3" s="83"/>
      <c r="F3" s="83"/>
      <c r="G3" s="83"/>
      <c r="H3" s="84" t="s">
        <v>93</v>
      </c>
    </row>
    <row r="4" spans="1:36">
      <c r="A4" s="356"/>
      <c r="B4" s="81"/>
      <c r="C4" s="75"/>
      <c r="D4" s="357" t="s">
        <v>94</v>
      </c>
      <c r="E4" s="358"/>
      <c r="F4" s="358"/>
      <c r="G4" s="85"/>
      <c r="H4" s="86" t="s">
        <v>95</v>
      </c>
    </row>
    <row r="5" spans="1:36">
      <c r="A5" s="87"/>
      <c r="B5" s="88"/>
      <c r="D5" s="89"/>
      <c r="E5" s="89"/>
      <c r="F5" s="89"/>
      <c r="G5" s="90"/>
      <c r="H5" s="91"/>
    </row>
    <row r="6" spans="1:36" ht="39">
      <c r="B6" s="92"/>
      <c r="D6" s="93"/>
      <c r="G6" s="46" t="s">
        <v>96</v>
      </c>
      <c r="H6" s="18"/>
    </row>
    <row r="7" spans="1:36" ht="30">
      <c r="A7" s="95" t="s">
        <v>97</v>
      </c>
      <c r="B7" s="96" t="s">
        <v>98</v>
      </c>
      <c r="C7" s="75"/>
      <c r="D7" s="97" t="s">
        <v>99</v>
      </c>
      <c r="E7" s="97" t="s">
        <v>100</v>
      </c>
      <c r="G7" s="98" t="s">
        <v>101</v>
      </c>
      <c r="H7" s="98" t="s">
        <v>102</v>
      </c>
    </row>
    <row r="8" spans="1:36" ht="31.5">
      <c r="A8" s="99" t="s">
        <v>103</v>
      </c>
      <c r="B8" s="100"/>
      <c r="C8" s="75"/>
      <c r="D8" s="101"/>
      <c r="E8" s="102" t="s">
        <v>98</v>
      </c>
      <c r="H8" s="18" t="s">
        <v>104</v>
      </c>
      <c r="J8" s="103"/>
    </row>
    <row r="9" spans="1:36" ht="15.75">
      <c r="A9" s="99" t="s">
        <v>105</v>
      </c>
      <c r="B9" s="104"/>
      <c r="C9" s="75"/>
      <c r="D9" s="101"/>
      <c r="E9" s="105">
        <v>10</v>
      </c>
      <c r="H9" s="18"/>
      <c r="J9" s="103"/>
    </row>
    <row r="10" spans="1:36" ht="15.75">
      <c r="A10" s="106"/>
      <c r="B10" s="107"/>
      <c r="H10" s="109"/>
      <c r="J10" s="103"/>
    </row>
    <row r="11" spans="1:36" s="110" customFormat="1" ht="15.75">
      <c r="A11" s="106"/>
      <c r="B11" s="107"/>
      <c r="D11" s="111"/>
      <c r="E11" s="112"/>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row>
    <row r="12" spans="1:36" ht="15.75">
      <c r="A12" s="95" t="s">
        <v>106</v>
      </c>
      <c r="B12" s="114">
        <f>SUM(B13:B13)</f>
        <v>0</v>
      </c>
      <c r="C12" s="75"/>
      <c r="D12" s="101"/>
      <c r="E12" s="115"/>
      <c r="F12" s="110"/>
      <c r="G12" s="110"/>
      <c r="H12" s="112"/>
    </row>
    <row r="13" spans="1:36" ht="47.25">
      <c r="A13" s="99" t="s">
        <v>107</v>
      </c>
      <c r="B13" s="100"/>
      <c r="C13" s="75"/>
      <c r="D13" s="116"/>
      <c r="E13" s="117">
        <v>20</v>
      </c>
      <c r="H13" s="18"/>
      <c r="J13" s="103"/>
    </row>
    <row r="14" spans="1:36" s="110" customFormat="1" ht="15.75">
      <c r="A14" s="106"/>
      <c r="B14" s="107"/>
      <c r="D14" s="118"/>
      <c r="E14" s="112"/>
      <c r="G14" s="119"/>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row>
    <row r="15" spans="1:36" ht="15.75">
      <c r="A15" s="120" t="s">
        <v>108</v>
      </c>
      <c r="B15" s="121">
        <f>SUM(B16:B21)</f>
        <v>0.35000000000000003</v>
      </c>
      <c r="D15" s="122"/>
      <c r="E15" s="105">
        <f>SUM(D17:D22)</f>
        <v>30</v>
      </c>
      <c r="G15" s="6"/>
      <c r="H15" s="18"/>
    </row>
    <row r="16" spans="1:36" ht="47.25">
      <c r="A16" s="123" t="s">
        <v>109</v>
      </c>
      <c r="B16" s="124"/>
      <c r="D16" s="122"/>
      <c r="G16" s="6"/>
    </row>
    <row r="17" spans="1:36" ht="15.75">
      <c r="A17" s="125" t="s">
        <v>110</v>
      </c>
      <c r="B17" s="100">
        <v>0.15</v>
      </c>
      <c r="C17" s="75"/>
      <c r="D17" s="126">
        <v>5</v>
      </c>
      <c r="G17" s="18"/>
    </row>
    <row r="18" spans="1:36" ht="31.5">
      <c r="A18" s="125" t="s">
        <v>111</v>
      </c>
      <c r="B18" s="100">
        <v>0.1</v>
      </c>
      <c r="C18" s="75"/>
      <c r="D18" s="126">
        <v>5</v>
      </c>
      <c r="G18" s="18"/>
    </row>
    <row r="19" spans="1:36" ht="31.5">
      <c r="A19" s="125" t="s">
        <v>112</v>
      </c>
      <c r="B19" s="100">
        <v>0.05</v>
      </c>
      <c r="C19" s="75"/>
      <c r="D19" s="126">
        <v>5</v>
      </c>
      <c r="G19" s="18"/>
    </row>
    <row r="20" spans="1:36" ht="31.5">
      <c r="A20" s="125" t="s">
        <v>113</v>
      </c>
      <c r="B20" s="100">
        <v>2.5000000000000001E-2</v>
      </c>
      <c r="C20" s="75"/>
      <c r="D20" s="127">
        <v>5</v>
      </c>
      <c r="G20" s="18"/>
    </row>
    <row r="21" spans="1:36" ht="31.5">
      <c r="A21" s="125" t="s">
        <v>114</v>
      </c>
      <c r="B21" s="100">
        <v>2.5000000000000001E-2</v>
      </c>
      <c r="C21" s="75"/>
      <c r="D21" s="127">
        <v>5</v>
      </c>
      <c r="G21" s="18"/>
    </row>
    <row r="22" spans="1:36" ht="31.5">
      <c r="A22" s="99" t="s">
        <v>115</v>
      </c>
      <c r="B22" s="100">
        <v>0.05</v>
      </c>
      <c r="C22" s="75"/>
      <c r="D22" s="126">
        <v>5</v>
      </c>
      <c r="G22" s="18"/>
    </row>
    <row r="23" spans="1:36">
      <c r="G23" s="18"/>
    </row>
    <row r="24" spans="1:36" s="110" customFormat="1">
      <c r="B24" s="88"/>
      <c r="D24" s="118"/>
      <c r="E24" s="112"/>
      <c r="G24" s="119"/>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row>
    <row r="25" spans="1:36" ht="15.75">
      <c r="A25" s="95" t="s">
        <v>116</v>
      </c>
      <c r="B25" s="96" t="s">
        <v>117</v>
      </c>
      <c r="C25" s="75"/>
      <c r="D25" s="116"/>
      <c r="E25" s="105">
        <f>SUM(D27:D29)</f>
        <v>15</v>
      </c>
      <c r="F25" s="75"/>
      <c r="G25" s="116"/>
      <c r="H25" s="105">
        <f>SUM(G27:G29)</f>
        <v>0</v>
      </c>
    </row>
    <row r="26" spans="1:36" ht="31.5">
      <c r="A26" s="99" t="s">
        <v>118</v>
      </c>
      <c r="B26" s="129" t="s">
        <v>119</v>
      </c>
      <c r="C26" s="75"/>
      <c r="D26" s="116"/>
      <c r="E26" s="102"/>
      <c r="F26" s="75"/>
      <c r="G26" s="116"/>
      <c r="H26" s="75"/>
    </row>
    <row r="27" spans="1:36" ht="15.75">
      <c r="A27" s="99" t="s">
        <v>120</v>
      </c>
      <c r="B27" s="100">
        <v>0.1</v>
      </c>
      <c r="C27" s="75"/>
      <c r="D27" s="127">
        <v>5</v>
      </c>
      <c r="E27" s="102"/>
      <c r="F27" s="75"/>
      <c r="G27" s="46"/>
      <c r="H27" s="75"/>
    </row>
    <row r="28" spans="1:36" ht="31.5">
      <c r="A28" s="99" t="s">
        <v>121</v>
      </c>
      <c r="B28" s="100">
        <v>0.05</v>
      </c>
      <c r="C28" s="75"/>
      <c r="D28" s="126">
        <v>5</v>
      </c>
      <c r="E28" s="102"/>
      <c r="F28" s="75"/>
      <c r="G28" s="46"/>
      <c r="H28" s="75"/>
    </row>
    <row r="29" spans="1:36" ht="15.75">
      <c r="A29" s="99" t="s">
        <v>122</v>
      </c>
      <c r="B29" s="100">
        <v>0.05</v>
      </c>
      <c r="C29" s="75"/>
      <c r="D29" s="126">
        <v>5</v>
      </c>
      <c r="E29" s="102"/>
      <c r="F29" s="75"/>
      <c r="G29" s="46"/>
      <c r="H29" s="75"/>
    </row>
    <row r="30" spans="1:36" s="110" customFormat="1">
      <c r="A30" s="131"/>
      <c r="B30" s="81"/>
      <c r="C30" s="131"/>
      <c r="D30" s="132"/>
      <c r="E30" s="115"/>
      <c r="F30" s="131"/>
      <c r="G30" s="133"/>
      <c r="H30" s="131"/>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row>
    <row r="31" spans="1:36" ht="15.75">
      <c r="A31" s="95" t="s">
        <v>123</v>
      </c>
      <c r="B31" s="114">
        <v>0.3</v>
      </c>
      <c r="C31" s="75"/>
      <c r="D31" s="126">
        <v>25</v>
      </c>
      <c r="E31" s="105">
        <v>25</v>
      </c>
      <c r="F31" s="75"/>
      <c r="G31" s="46"/>
      <c r="H31" s="105">
        <f>G31</f>
        <v>0</v>
      </c>
      <c r="J31" s="134"/>
    </row>
    <row r="32" spans="1:36" ht="15.75">
      <c r="A32" s="135" t="s">
        <v>124</v>
      </c>
      <c r="B32" s="100"/>
      <c r="C32" s="75"/>
      <c r="D32" s="101"/>
      <c r="E32" s="102"/>
      <c r="F32" s="75"/>
      <c r="G32" s="75"/>
      <c r="H32" s="75"/>
    </row>
    <row r="33" spans="1:8" ht="16.5" thickBot="1">
      <c r="A33" s="136"/>
      <c r="B33" s="81"/>
      <c r="C33" s="75"/>
      <c r="D33" s="101"/>
      <c r="E33" s="102"/>
      <c r="F33" s="75"/>
      <c r="G33" s="75"/>
      <c r="H33" s="75"/>
    </row>
    <row r="34" spans="1:8" ht="15.75" thickBot="1">
      <c r="A34" s="75"/>
      <c r="B34" s="74"/>
      <c r="C34" s="75"/>
      <c r="D34" s="137" t="s">
        <v>125</v>
      </c>
      <c r="E34" s="138">
        <f>SUM(E8:E31)</f>
        <v>100</v>
      </c>
      <c r="F34" s="75"/>
      <c r="G34" s="137" t="s">
        <v>126</v>
      </c>
      <c r="H34" s="138">
        <f>SUM(H9:H31)</f>
        <v>0</v>
      </c>
    </row>
    <row r="37" spans="1:8" ht="15.75">
      <c r="A37" s="139"/>
    </row>
    <row r="38" spans="1:8">
      <c r="A38" s="140"/>
    </row>
    <row r="40" spans="1:8">
      <c r="A40" s="43"/>
    </row>
  </sheetData>
  <mergeCells count="2">
    <mergeCell ref="A2:A4"/>
    <mergeCell ref="D4:F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1"/>
  <sheetViews>
    <sheetView workbookViewId="0">
      <selection activeCell="C22" sqref="C22"/>
    </sheetView>
  </sheetViews>
  <sheetFormatPr baseColWidth="10" defaultColWidth="11.42578125" defaultRowHeight="12.75"/>
  <cols>
    <col min="1" max="1" width="17.28515625" style="141" customWidth="1"/>
    <col min="2" max="2" width="20.7109375" style="141" customWidth="1"/>
    <col min="3" max="3" width="33.42578125" style="141" customWidth="1"/>
    <col min="4" max="4" width="25.42578125" style="141" customWidth="1"/>
    <col min="5" max="5" width="24.7109375" style="141" customWidth="1"/>
    <col min="6" max="16384" width="11.42578125" style="141"/>
  </cols>
  <sheetData>
    <row r="4" spans="1:5">
      <c r="A4" s="142" t="s">
        <v>127</v>
      </c>
      <c r="B4" s="142"/>
    </row>
    <row r="7" spans="1:5" ht="38.25">
      <c r="A7" s="143" t="s">
        <v>128</v>
      </c>
      <c r="B7" s="144" t="s">
        <v>129</v>
      </c>
      <c r="C7" s="145" t="s">
        <v>130</v>
      </c>
      <c r="D7" s="146"/>
      <c r="E7" s="146"/>
    </row>
    <row r="8" spans="1:5">
      <c r="A8" s="147" t="s">
        <v>131</v>
      </c>
      <c r="B8" s="148">
        <v>1</v>
      </c>
      <c r="C8" s="149">
        <f>PRODUCT($B$14,$B$15,1/B8)</f>
        <v>25</v>
      </c>
      <c r="D8" s="150"/>
      <c r="E8" s="150"/>
    </row>
    <row r="9" spans="1:5">
      <c r="A9" s="147" t="s">
        <v>132</v>
      </c>
      <c r="B9" s="148">
        <v>1</v>
      </c>
      <c r="C9" s="149">
        <f>PRODUCT($B$14,$B$15,1/B9)</f>
        <v>25</v>
      </c>
      <c r="D9" s="150"/>
      <c r="E9" s="150"/>
    </row>
    <row r="10" spans="1:5">
      <c r="A10" s="147" t="s">
        <v>133</v>
      </c>
      <c r="B10" s="148">
        <v>1</v>
      </c>
      <c r="C10" s="149">
        <f t="shared" ref="C10:C12" si="0">PRODUCT($B$14,$B$15,1/B10)</f>
        <v>25</v>
      </c>
      <c r="D10" s="150"/>
      <c r="E10" s="150"/>
    </row>
    <row r="11" spans="1:5">
      <c r="A11" s="147" t="s">
        <v>134</v>
      </c>
      <c r="B11" s="148">
        <v>1</v>
      </c>
      <c r="C11" s="149">
        <f t="shared" si="0"/>
        <v>25</v>
      </c>
      <c r="D11" s="150"/>
      <c r="E11" s="150"/>
    </row>
    <row r="12" spans="1:5">
      <c r="A12" s="147" t="s">
        <v>135</v>
      </c>
      <c r="B12" s="148">
        <v>1</v>
      </c>
      <c r="C12" s="149">
        <f t="shared" si="0"/>
        <v>25</v>
      </c>
      <c r="D12" s="150"/>
      <c r="E12" s="150"/>
    </row>
    <row r="13" spans="1:5">
      <c r="B13" s="151"/>
      <c r="C13" s="147"/>
    </row>
    <row r="14" spans="1:5">
      <c r="A14" s="152" t="s">
        <v>136</v>
      </c>
      <c r="B14" s="153">
        <f>MIN(B8:B12)</f>
        <v>1</v>
      </c>
      <c r="C14" s="147" t="s">
        <v>137</v>
      </c>
    </row>
    <row r="15" spans="1:5">
      <c r="A15" s="152" t="s">
        <v>138</v>
      </c>
      <c r="B15" s="154">
        <v>25</v>
      </c>
      <c r="C15" s="147" t="s">
        <v>139</v>
      </c>
    </row>
    <row r="17" spans="1:5">
      <c r="A17" s="359" t="s">
        <v>140</v>
      </c>
      <c r="B17" s="350"/>
      <c r="C17" s="350"/>
      <c r="D17" s="350"/>
      <c r="E17" s="350"/>
    </row>
    <row r="18" spans="1:5">
      <c r="A18" s="350"/>
      <c r="B18" s="350"/>
      <c r="C18" s="350"/>
      <c r="D18" s="350"/>
      <c r="E18" s="350"/>
    </row>
    <row r="19" spans="1:5">
      <c r="A19" s="350"/>
      <c r="B19" s="350"/>
      <c r="C19" s="350"/>
      <c r="D19" s="350"/>
      <c r="E19" s="350"/>
    </row>
    <row r="20" spans="1:5">
      <c r="A20" s="350"/>
      <c r="B20" s="350"/>
      <c r="C20" s="350"/>
      <c r="D20" s="350"/>
      <c r="E20" s="350"/>
    </row>
    <row r="21" spans="1:5">
      <c r="A21" s="350"/>
      <c r="B21" s="350"/>
      <c r="C21" s="350"/>
      <c r="D21" s="350"/>
      <c r="E21" s="350"/>
    </row>
  </sheetData>
  <mergeCells count="1">
    <mergeCell ref="A17:E2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topLeftCell="A4" workbookViewId="0">
      <selection activeCell="E22" sqref="E22"/>
    </sheetView>
  </sheetViews>
  <sheetFormatPr baseColWidth="10" defaultColWidth="11.42578125" defaultRowHeight="12.75"/>
  <cols>
    <col min="1" max="1" width="17.28515625" style="141" customWidth="1"/>
    <col min="2" max="3" width="20.7109375" style="141" customWidth="1"/>
    <col min="4" max="4" width="25.42578125" style="141" customWidth="1"/>
    <col min="5" max="5" width="24.7109375" style="141" customWidth="1"/>
    <col min="6" max="16384" width="11.42578125" style="141"/>
  </cols>
  <sheetData>
    <row r="2" spans="1:3">
      <c r="A2" s="142" t="s">
        <v>127</v>
      </c>
      <c r="B2" s="142"/>
    </row>
    <row r="5" spans="1:3" ht="38.25">
      <c r="A5" s="143" t="s">
        <v>128</v>
      </c>
      <c r="B5" s="144" t="s">
        <v>129</v>
      </c>
      <c r="C5" s="145" t="s">
        <v>130</v>
      </c>
    </row>
    <row r="6" spans="1:3">
      <c r="A6" s="147" t="s">
        <v>131</v>
      </c>
      <c r="B6" s="155">
        <v>10000</v>
      </c>
      <c r="C6" s="149">
        <f>PRODUCT($B$12,$B$13,1/B6)</f>
        <v>25</v>
      </c>
    </row>
    <row r="7" spans="1:3">
      <c r="A7" s="147" t="s">
        <v>132</v>
      </c>
      <c r="B7" s="155">
        <v>35000</v>
      </c>
      <c r="C7" s="149">
        <f t="shared" ref="C7:C10" si="0">PRODUCT($B$12,$B$13,1/B7)</f>
        <v>7.1428571428571423</v>
      </c>
    </row>
    <row r="8" spans="1:3">
      <c r="A8" s="147" t="s">
        <v>133</v>
      </c>
      <c r="B8" s="155">
        <v>40000</v>
      </c>
      <c r="C8" s="149">
        <f t="shared" si="0"/>
        <v>6.25</v>
      </c>
    </row>
    <row r="9" spans="1:3">
      <c r="A9" s="147" t="s">
        <v>134</v>
      </c>
      <c r="B9" s="155">
        <v>45000</v>
      </c>
      <c r="C9" s="149">
        <f t="shared" si="0"/>
        <v>5.5555555555555562</v>
      </c>
    </row>
    <row r="10" spans="1:3">
      <c r="A10" s="147" t="s">
        <v>135</v>
      </c>
      <c r="B10" s="155">
        <v>100000</v>
      </c>
      <c r="C10" s="149">
        <f t="shared" si="0"/>
        <v>2.5</v>
      </c>
    </row>
    <row r="11" spans="1:3">
      <c r="B11" s="151"/>
      <c r="C11" s="147"/>
    </row>
    <row r="12" spans="1:3">
      <c r="A12" s="152" t="s">
        <v>136</v>
      </c>
      <c r="B12" s="153">
        <f>MIN(B6:B10)</f>
        <v>10000</v>
      </c>
      <c r="C12" s="147" t="s">
        <v>137</v>
      </c>
    </row>
    <row r="13" spans="1:3">
      <c r="A13" s="152" t="s">
        <v>138</v>
      </c>
      <c r="B13" s="154">
        <v>25</v>
      </c>
      <c r="C13" s="147" t="s">
        <v>139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BV-Kalkulationstabelle</vt:lpstr>
      <vt:lpstr>BV-Datengrundlagen</vt:lpstr>
      <vt:lpstr>RahmenbedingungenGemeinde</vt:lpstr>
      <vt:lpstr>BV-Zuschlagskriterien</vt:lpstr>
      <vt:lpstr>Preiswertung</vt:lpstr>
      <vt:lpstr>PreiswertungDemo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Uhlig</dc:creator>
  <cp:lastModifiedBy>Leyers, Jacqueline</cp:lastModifiedBy>
  <cp:lastPrinted>2021-06-07T14:29:06Z</cp:lastPrinted>
  <dcterms:created xsi:type="dcterms:W3CDTF">2021-04-08T12:48:56Z</dcterms:created>
  <dcterms:modified xsi:type="dcterms:W3CDTF">2021-08-09T09:49:16Z</dcterms:modified>
</cp:coreProperties>
</file>